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480" windowWidth="20490" windowHeight="7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<sst xmlns="http://schemas.openxmlformats.org/spreadsheetml/2006/main" count="351" uniqueCount="66">
  <si>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</si>
  <si>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</si>
  <si>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</si>
  <si>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</si>
  <si>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</si>
  <si>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</si>
  <si>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</si>
  <si>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</si>
  <si>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</si>
  <si>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</si>
  <si>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</si>
  <si>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</si>
  <si>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</si>
  <si>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</si>
  <si>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</si>
  <si>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</si>
  <si>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</si>
  <si>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</si>
  <si>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</si>
  <si>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</si>
  <si>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</si>
  <si>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</si>
  <si>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</si>
  <si>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</si>
  <si>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</si>
  <si>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</si>
  <si>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</si>
  <si>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</si>
  <si>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</si>
  <si>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</si>
  <si>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</si>
  <si>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</si>
  <si>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</si>
  <si>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</si>
  <si>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</si>
  <si>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</si>
  <si>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</si>
  <si>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</si>
  <si>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</si>
  <si>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</si>
  <si>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</si>
  <si>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</si>
  <si>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</si>
  <si>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</si>
  <si>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</si>
  <si>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</si>
  <si>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</si>
  <si>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</si>
  <si>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</si>
  <si>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</si>
  <si>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</si>
  <si>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</si>
  <si>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</si>
  <si>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</si>
  <si>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</si>
  <si>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</si>
  <si>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PEJERREY</t>
  </si>
  <si>
    <t>GCQ/jsr/due</t>
  </si>
  <si>
    <t>R.M.N°010-2017-PRODUCE, R.M.N°099-2017-PRODUCE,  R.M.N°173-2017-PRODUCE</t>
  </si>
  <si>
    <t>PAMPANITO</t>
  </si>
  <si>
    <t>MOJARRILLA</t>
  </si>
  <si>
    <t>S/M</t>
  </si>
  <si>
    <t>Callao, 26 de mayo del 2017</t>
  </si>
  <si>
    <t xml:space="preserve">        Fecha  : 25/05/2017</t>
  </si>
  <si>
    <t>CHIRI</t>
  </si>
  <si>
    <t xml:space="preserve">           Atención: Sr. Pedro Olaechea Álvarez-Calderón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</si>
</sst>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R33" sqref="R3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3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1" t="s">
        <v>65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37</v>
      </c>
      <c r="AN6" s="122"/>
      <c r="AO6" s="122"/>
      <c r="AP6" s="122"/>
      <c r="AQ6" s="122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3"/>
      <c r="AP7" s="123"/>
      <c r="AQ7" s="123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63</v>
      </c>
      <c r="AP8" s="122"/>
      <c r="AQ8" s="122"/>
    </row>
    <row r="9" spans="2:48" ht="21.75" customHeight="1" x14ac:dyDescent="0.4">
      <c r="B9" s="14" t="s">
        <v>2</v>
      </c>
      <c r="C9" s="11" t="s">
        <v>58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5"/>
      <c r="E10" s="116" t="s">
        <v>5</v>
      </c>
      <c r="F10" s="115"/>
      <c r="G10" s="117" t="s">
        <v>6</v>
      </c>
      <c r="H10" s="118"/>
      <c r="I10" s="120" t="s">
        <v>45</v>
      </c>
      <c r="J10" s="120"/>
      <c r="K10" s="120" t="s">
        <v>7</v>
      </c>
      <c r="L10" s="120"/>
      <c r="M10" s="116" t="s">
        <v>8</v>
      </c>
      <c r="N10" s="119"/>
      <c r="O10" s="116" t="s">
        <v>9</v>
      </c>
      <c r="P10" s="119"/>
      <c r="Q10" s="117" t="s">
        <v>10</v>
      </c>
      <c r="R10" s="118"/>
      <c r="S10" s="117" t="s">
        <v>11</v>
      </c>
      <c r="T10" s="118"/>
      <c r="U10" s="117" t="s">
        <v>12</v>
      </c>
      <c r="V10" s="118"/>
      <c r="W10" s="117" t="s">
        <v>53</v>
      </c>
      <c r="X10" s="118"/>
      <c r="Y10" s="116" t="s">
        <v>47</v>
      </c>
      <c r="Z10" s="115"/>
      <c r="AA10" s="116" t="s">
        <v>38</v>
      </c>
      <c r="AB10" s="115"/>
      <c r="AC10" s="116" t="s">
        <v>13</v>
      </c>
      <c r="AD10" s="115"/>
      <c r="AE10" s="114" t="s">
        <v>55</v>
      </c>
      <c r="AF10" s="115"/>
      <c r="AG10" s="114" t="s">
        <v>48</v>
      </c>
      <c r="AH10" s="115"/>
      <c r="AI10" s="114" t="s">
        <v>49</v>
      </c>
      <c r="AJ10" s="115"/>
      <c r="AK10" s="114" t="s">
        <v>50</v>
      </c>
      <c r="AL10" s="115"/>
      <c r="AM10" s="114" t="s">
        <v>51</v>
      </c>
      <c r="AN10" s="115"/>
      <c r="AO10" s="124" t="s">
        <v>14</v>
      </c>
      <c r="AP10" s="125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1397</v>
      </c>
      <c r="D12" s="51">
        <v>102</v>
      </c>
      <c r="E12" s="51">
        <v>0</v>
      </c>
      <c r="F12" s="51">
        <v>2849</v>
      </c>
      <c r="G12" s="51">
        <v>10490.28</v>
      </c>
      <c r="H12" s="51">
        <v>860.29500000000007</v>
      </c>
      <c r="I12" s="51">
        <v>10249.530000000001</v>
      </c>
      <c r="J12" s="51">
        <v>6573</v>
      </c>
      <c r="K12" s="51">
        <v>1052.01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2201.2249999999999</v>
      </c>
      <c r="R12" s="51">
        <v>40</v>
      </c>
      <c r="S12" s="51">
        <v>3650</v>
      </c>
      <c r="T12" s="51">
        <v>10</v>
      </c>
      <c r="U12" s="51">
        <v>650</v>
      </c>
      <c r="V12" s="51">
        <v>55</v>
      </c>
      <c r="W12" s="51">
        <v>1790</v>
      </c>
      <c r="X12" s="51">
        <v>0</v>
      </c>
      <c r="Y12" s="51">
        <v>1046.654</v>
      </c>
      <c r="Z12" s="51">
        <v>0</v>
      </c>
      <c r="AA12" s="51">
        <v>154.625</v>
      </c>
      <c r="AB12" s="51">
        <v>0</v>
      </c>
      <c r="AC12" s="51">
        <v>735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33416.323999999993</v>
      </c>
      <c r="AP12" s="52">
        <f>SUMIF($C$11:$AN$11,"I.Mad",C12:AN12)</f>
        <v>10489.295</v>
      </c>
      <c r="AQ12" s="52">
        <f>SUM(AO12:AP12)</f>
        <v>43905.618999999992</v>
      </c>
      <c r="AS12" s="26"/>
      <c r="AT12" s="60"/>
    </row>
    <row r="13" spans="2:48" ht="50.25" customHeight="1" x14ac:dyDescent="0.55000000000000004">
      <c r="B13" s="81" t="s">
        <v>19</v>
      </c>
      <c r="C13" s="53">
        <v>4</v>
      </c>
      <c r="D13" s="53">
        <v>1</v>
      </c>
      <c r="E13" s="53" t="s">
        <v>20</v>
      </c>
      <c r="F13" s="53">
        <v>45</v>
      </c>
      <c r="G13" s="53">
        <v>34</v>
      </c>
      <c r="H13" s="53">
        <v>24</v>
      </c>
      <c r="I13" s="53">
        <v>78</v>
      </c>
      <c r="J13" s="53">
        <v>160</v>
      </c>
      <c r="K13" s="53">
        <v>8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11</v>
      </c>
      <c r="R13" s="53">
        <v>1</v>
      </c>
      <c r="S13" s="53">
        <v>13</v>
      </c>
      <c r="T13" s="53">
        <v>1</v>
      </c>
      <c r="U13" s="53">
        <v>2</v>
      </c>
      <c r="V13" s="53">
        <v>5</v>
      </c>
      <c r="W13" s="53">
        <v>6</v>
      </c>
      <c r="X13" s="53" t="s">
        <v>20</v>
      </c>
      <c r="Y13" s="53">
        <v>14</v>
      </c>
      <c r="Z13" s="53" t="s">
        <v>20</v>
      </c>
      <c r="AA13" s="53">
        <v>7</v>
      </c>
      <c r="AB13" s="53" t="s">
        <v>20</v>
      </c>
      <c r="AC13" s="53">
        <v>14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191</v>
      </c>
      <c r="AP13" s="52">
        <f>SUMIF($C$11:$AN$11,"I.Mad",C13:AN13)</f>
        <v>237</v>
      </c>
      <c r="AQ13" s="52">
        <f>SUM(AO13:AP13)</f>
        <v>428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61</v>
      </c>
      <c r="D14" s="53" t="s">
        <v>61</v>
      </c>
      <c r="E14" s="53" t="s">
        <v>20</v>
      </c>
      <c r="F14" s="53">
        <v>7</v>
      </c>
      <c r="G14" s="53">
        <v>11</v>
      </c>
      <c r="H14" s="53">
        <v>11</v>
      </c>
      <c r="I14" s="53">
        <v>9</v>
      </c>
      <c r="J14" s="53">
        <v>34</v>
      </c>
      <c r="K14" s="53">
        <v>7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6</v>
      </c>
      <c r="R14" s="53" t="s">
        <v>61</v>
      </c>
      <c r="S14" s="53">
        <v>6</v>
      </c>
      <c r="T14" s="53" t="s">
        <v>61</v>
      </c>
      <c r="U14" s="53">
        <v>1</v>
      </c>
      <c r="V14" s="53">
        <v>2</v>
      </c>
      <c r="W14" s="53">
        <v>5</v>
      </c>
      <c r="X14" s="53" t="s">
        <v>20</v>
      </c>
      <c r="Y14" s="53">
        <v>5</v>
      </c>
      <c r="Z14" s="53" t="s">
        <v>20</v>
      </c>
      <c r="AA14" s="53">
        <v>5</v>
      </c>
      <c r="AB14" s="53" t="s">
        <v>20</v>
      </c>
      <c r="AC14" s="53">
        <v>3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58</v>
      </c>
      <c r="AP14" s="52">
        <f>SUMIF($C$11:$AN$11,"I.Mad",C14:AN14)</f>
        <v>54</v>
      </c>
      <c r="AQ14" s="52">
        <f>SUM(AO14:AP14)</f>
        <v>112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>
        <v>0</v>
      </c>
      <c r="G15" s="53">
        <v>0</v>
      </c>
      <c r="H15" s="53">
        <v>10.036039996931649</v>
      </c>
      <c r="I15" s="53">
        <v>4.4961194798999804</v>
      </c>
      <c r="J15" s="53">
        <v>7.2917281641915519</v>
      </c>
      <c r="K15" s="53">
        <v>1.7962817005699567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4.5999999999999996</v>
      </c>
      <c r="R15" s="53" t="s">
        <v>20</v>
      </c>
      <c r="S15" s="53">
        <v>3.0377987971367748</v>
      </c>
      <c r="T15" s="53" t="s">
        <v>20</v>
      </c>
      <c r="U15" s="53">
        <v>7.6502732240437155</v>
      </c>
      <c r="V15" s="53">
        <v>35.238517084405956</v>
      </c>
      <c r="W15" s="53">
        <v>32.836263200904227</v>
      </c>
      <c r="X15" s="53" t="s">
        <v>20</v>
      </c>
      <c r="Y15" s="53">
        <v>28.668430000000001</v>
      </c>
      <c r="Z15" s="53" t="s">
        <v>20</v>
      </c>
      <c r="AA15" s="53">
        <v>56.668244629282107</v>
      </c>
      <c r="AB15" s="53" t="s">
        <v>20</v>
      </c>
      <c r="AC15" s="53">
        <v>61.622977632734155</v>
      </c>
      <c r="AD15" s="53"/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>
        <v>14.5</v>
      </c>
      <c r="G16" s="58">
        <v>14</v>
      </c>
      <c r="H16" s="58">
        <v>14</v>
      </c>
      <c r="I16" s="58">
        <v>12.5</v>
      </c>
      <c r="J16" s="58">
        <v>12.5</v>
      </c>
      <c r="K16" s="58">
        <v>13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13</v>
      </c>
      <c r="R16" s="58" t="s">
        <v>20</v>
      </c>
      <c r="S16" s="58">
        <v>13</v>
      </c>
      <c r="T16" s="58" t="s">
        <v>20</v>
      </c>
      <c r="U16" s="58">
        <v>13</v>
      </c>
      <c r="V16" s="58">
        <v>12</v>
      </c>
      <c r="W16" s="58">
        <v>11.5</v>
      </c>
      <c r="X16" s="58" t="s">
        <v>20</v>
      </c>
      <c r="Y16" s="58">
        <v>12</v>
      </c>
      <c r="Z16" s="58" t="s">
        <v>20</v>
      </c>
      <c r="AA16" s="58">
        <v>11.5</v>
      </c>
      <c r="AB16" s="58" t="s">
        <v>20</v>
      </c>
      <c r="AC16" s="58">
        <v>11.5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71">
        <v>0.81</v>
      </c>
      <c r="L25" s="55"/>
      <c r="M25" s="55"/>
      <c r="N25" s="55"/>
      <c r="O25" s="55"/>
      <c r="P25" s="55"/>
      <c r="Q25" s="55">
        <v>3.77</v>
      </c>
      <c r="R25" s="71"/>
      <c r="S25" s="55"/>
      <c r="T25" s="55"/>
      <c r="U25" s="55"/>
      <c r="V25" s="71"/>
      <c r="W25" s="71"/>
      <c r="X25" s="71"/>
      <c r="Y25" s="71"/>
      <c r="Z25" s="71"/>
      <c r="AA25" s="71">
        <v>0.4</v>
      </c>
      <c r="AB25" s="71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4.9800000000000004</v>
      </c>
      <c r="AP25" s="52">
        <f t="shared" si="1"/>
        <v>0</v>
      </c>
      <c r="AQ25" s="55">
        <f>SUM(AO25:AP25)</f>
        <v>4.9800000000000004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113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64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>
        <v>3.612696E-2</v>
      </c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3.612696E-2</v>
      </c>
      <c r="AP35" s="52">
        <f t="shared" si="4"/>
        <v>0</v>
      </c>
      <c r="AQ35" s="55">
        <f t="shared" si="2"/>
        <v>3.612696E-2</v>
      </c>
    </row>
    <row r="36" spans="2:43" ht="50.25" customHeight="1" x14ac:dyDescent="0.55000000000000004">
      <c r="B36" s="81" t="s">
        <v>60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f>SUM(AO12,AO18,AO24:AO37)</f>
        <v>33421.34012696</v>
      </c>
      <c r="AP38" s="55">
        <f>SUM(AP12,AP18,AP24:AP37)</f>
        <v>10489.295</v>
      </c>
      <c r="AQ38" s="55">
        <f>SUM(AO38:AP38)</f>
        <v>43910.635126959998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17.899999999999999</v>
      </c>
      <c r="H39" s="57"/>
      <c r="I39" s="57">
        <v>20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17.399999999999999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62</v>
      </c>
      <c r="AN43" s="3"/>
    </row>
    <row r="44" spans="2:43" ht="45" x14ac:dyDescent="0.6">
      <c r="B44" s="21" t="s">
        <v>57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2017-05-26T17:12:05Z</dcterms:modified>
</cp:coreProperties>
</file>