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36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Q26" i="1" s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20" i="1" l="1"/>
  <c r="AQ27" i="1"/>
  <c r="AQ33" i="1"/>
  <c r="AQ28" i="1"/>
  <c r="AQ32" i="1"/>
  <c r="AQ30" i="1"/>
  <c r="AQ25" i="1"/>
  <c r="AQ40" i="1"/>
  <c r="AP41" i="1"/>
  <c r="AQ37" i="1"/>
  <c r="AO41" i="1"/>
  <c r="AQ31" i="1"/>
  <c r="AQ35" i="1"/>
  <c r="AQ29" i="1"/>
  <c r="AQ24" i="1"/>
  <c r="AQ14" i="1"/>
  <c r="AQ13" i="1"/>
  <c r="AQ12" i="1"/>
  <c r="AQ41" i="1" l="1"/>
</calcChain>
</file>

<file path=xl/sharedStrings.xml><?xml version="1.0" encoding="utf-8"?>
<sst xmlns="http://schemas.openxmlformats.org/spreadsheetml/2006/main" count="386" uniqueCount="71">
  <si>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</si>
  <si>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</si>
  <si>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</si>
  <si>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</si>
  <si>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</si>
  <si>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</si>
  <si>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</si>
  <si>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</si>
  <si>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</si>
  <si>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</si>
  <si>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</si>
  <si>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</si>
  <si>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</si>
  <si>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</si>
  <si>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</si>
  <si>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</si>
  <si>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</si>
  <si>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</si>
  <si>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</si>
  <si>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</si>
  <si>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</si>
  <si>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</si>
  <si>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</si>
  <si>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</si>
  <si>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</si>
  <si>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</si>
  <si>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</si>
  <si>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</si>
  <si>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</si>
  <si>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</si>
  <si>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</si>
  <si>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</si>
  <si>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</si>
  <si>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</si>
  <si>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</si>
  <si>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</si>
  <si>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</si>
  <si>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</si>
  <si>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</si>
  <si>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</si>
  <si>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</si>
  <si>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</si>
  <si>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</si>
  <si>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</si>
  <si>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</si>
  <si>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</si>
  <si>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</si>
  <si>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</si>
  <si>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</si>
  <si>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</si>
  <si>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</si>
  <si>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</si>
  <si>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</si>
  <si>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</si>
  <si>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</si>
  <si>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</si>
  <si>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</si>
  <si>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</si>
  <si>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</si>
  <si>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</si>
  <si>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</si>
  <si>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</si>
  <si>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</si>
  <si>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</si>
  <si>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</si>
  <si>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</si>
  <si>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25 de noviembre del 2019</t>
  </si>
  <si>
    <t xml:space="preserve">        Fecha  : 24/11/2019</t>
  </si>
  <si>
    <t>S/M</t>
  </si>
  <si>
    <t>SM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</si>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</sst>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3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20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13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2" zoomScale="23" zoomScaleNormal="23" workbookViewId="0">
      <selection activeCell="B48" sqref="B4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</row>
    <row r="5" spans="2:48" ht="45" customHeight="1" x14ac:dyDescent="0.5"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9" t="s">
        <v>5</v>
      </c>
      <c r="AN6" s="99"/>
      <c r="AO6" s="99"/>
      <c r="AP6" s="99"/>
      <c r="AQ6" s="9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100"/>
      <c r="AP7" s="100"/>
      <c r="AQ7" s="10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9" t="s">
        <v>67</v>
      </c>
      <c r="AP8" s="99"/>
      <c r="AQ8" s="99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4">
      <c r="B10" s="21" t="s">
        <v>9</v>
      </c>
      <c r="C10" s="94" t="s">
        <v>10</v>
      </c>
      <c r="D10" s="94"/>
      <c r="E10" s="96" t="s">
        <v>11</v>
      </c>
      <c r="F10" s="96"/>
      <c r="G10" s="94" t="s">
        <v>12</v>
      </c>
      <c r="H10" s="94"/>
      <c r="I10" s="94" t="s">
        <v>13</v>
      </c>
      <c r="J10" s="94"/>
      <c r="K10" s="94" t="s">
        <v>14</v>
      </c>
      <c r="L10" s="94"/>
      <c r="M10" s="94" t="s">
        <v>15</v>
      </c>
      <c r="N10" s="94"/>
      <c r="O10" s="94" t="s">
        <v>16</v>
      </c>
      <c r="P10" s="94"/>
      <c r="Q10" s="94" t="s">
        <v>17</v>
      </c>
      <c r="R10" s="94"/>
      <c r="S10" s="94" t="s">
        <v>18</v>
      </c>
      <c r="T10" s="94"/>
      <c r="U10" s="94" t="s">
        <v>19</v>
      </c>
      <c r="V10" s="94"/>
      <c r="W10" s="94" t="s">
        <v>20</v>
      </c>
      <c r="X10" s="94"/>
      <c r="Y10" s="94" t="s">
        <v>21</v>
      </c>
      <c r="Z10" s="94"/>
      <c r="AA10" s="94" t="s">
        <v>22</v>
      </c>
      <c r="AB10" s="94"/>
      <c r="AC10" s="94" t="s">
        <v>23</v>
      </c>
      <c r="AD10" s="94"/>
      <c r="AE10" s="94" t="s">
        <v>24</v>
      </c>
      <c r="AF10" s="94"/>
      <c r="AG10" s="94" t="s">
        <v>25</v>
      </c>
      <c r="AH10" s="94"/>
      <c r="AI10" s="94" t="s">
        <v>26</v>
      </c>
      <c r="AJ10" s="94"/>
      <c r="AK10" s="94" t="s">
        <v>27</v>
      </c>
      <c r="AL10" s="94"/>
      <c r="AM10" s="94" t="s">
        <v>28</v>
      </c>
      <c r="AN10" s="94"/>
      <c r="AO10" s="95" t="s">
        <v>29</v>
      </c>
      <c r="AP10" s="95"/>
      <c r="AQ10" s="23" t="s">
        <v>30</v>
      </c>
      <c r="AT10" s="24"/>
    </row>
    <row r="11" spans="2:48" s="20" customFormat="1" ht="36" customHeight="1" x14ac:dyDescent="0.55000000000000004">
      <c r="B11" s="25"/>
      <c r="C11" s="26" t="s">
        <v>31</v>
      </c>
      <c r="D11" s="26" t="s">
        <v>32</v>
      </c>
      <c r="E11" s="27" t="s">
        <v>31</v>
      </c>
      <c r="F11" s="26" t="s">
        <v>32</v>
      </c>
      <c r="G11" s="26" t="s">
        <v>31</v>
      </c>
      <c r="H11" s="26" t="s">
        <v>32</v>
      </c>
      <c r="I11" s="28" t="s">
        <v>31</v>
      </c>
      <c r="J11" s="29" t="s">
        <v>32</v>
      </c>
      <c r="K11" s="30" t="s">
        <v>31</v>
      </c>
      <c r="L11" s="31" t="s">
        <v>32</v>
      </c>
      <c r="M11" s="30" t="s">
        <v>31</v>
      </c>
      <c r="N11" s="31" t="s">
        <v>32</v>
      </c>
      <c r="O11" s="31" t="s">
        <v>31</v>
      </c>
      <c r="P11" s="31" t="s">
        <v>32</v>
      </c>
      <c r="Q11" s="27" t="s">
        <v>31</v>
      </c>
      <c r="R11" s="32" t="s">
        <v>32</v>
      </c>
      <c r="S11" s="27" t="s">
        <v>31</v>
      </c>
      <c r="T11" s="32" t="s">
        <v>32</v>
      </c>
      <c r="U11" s="27" t="s">
        <v>31</v>
      </c>
      <c r="V11" s="32" t="s">
        <v>32</v>
      </c>
      <c r="W11" s="26" t="s">
        <v>31</v>
      </c>
      <c r="X11" s="33" t="s">
        <v>32</v>
      </c>
      <c r="Y11" s="26" t="s">
        <v>31</v>
      </c>
      <c r="Z11" s="33" t="s">
        <v>32</v>
      </c>
      <c r="AA11" s="26" t="s">
        <v>31</v>
      </c>
      <c r="AB11" s="26" t="s">
        <v>32</v>
      </c>
      <c r="AC11" s="26" t="s">
        <v>31</v>
      </c>
      <c r="AD11" s="34" t="s">
        <v>32</v>
      </c>
      <c r="AE11" s="35" t="s">
        <v>31</v>
      </c>
      <c r="AF11" s="22" t="s">
        <v>32</v>
      </c>
      <c r="AG11" s="35" t="s">
        <v>31</v>
      </c>
      <c r="AH11" s="22" t="s">
        <v>32</v>
      </c>
      <c r="AI11" s="35" t="s">
        <v>31</v>
      </c>
      <c r="AJ11" s="22" t="s">
        <v>32</v>
      </c>
      <c r="AK11" s="22" t="s">
        <v>31</v>
      </c>
      <c r="AL11" s="35" t="s">
        <v>32</v>
      </c>
      <c r="AM11" s="26" t="s">
        <v>31</v>
      </c>
      <c r="AN11" s="26" t="s">
        <v>32</v>
      </c>
      <c r="AO11" s="32" t="s">
        <v>31</v>
      </c>
      <c r="AP11" s="26" t="s">
        <v>32</v>
      </c>
      <c r="AQ11" s="27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0</v>
      </c>
      <c r="F12" s="38">
        <v>0</v>
      </c>
      <c r="G12" s="38">
        <v>2391.355</v>
      </c>
      <c r="H12" s="38">
        <v>0</v>
      </c>
      <c r="I12" s="38">
        <v>6487.15</v>
      </c>
      <c r="J12" s="38">
        <v>6105.4</v>
      </c>
      <c r="K12" s="38">
        <v>426.9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2905</v>
      </c>
      <c r="R12" s="38">
        <v>90</v>
      </c>
      <c r="S12" s="38">
        <v>730</v>
      </c>
      <c r="T12" s="38">
        <v>0</v>
      </c>
      <c r="U12" s="38">
        <v>1050</v>
      </c>
      <c r="V12" s="38">
        <v>320</v>
      </c>
      <c r="W12" s="38">
        <v>0</v>
      </c>
      <c r="X12" s="38">
        <v>0</v>
      </c>
      <c r="Y12" s="38">
        <v>501.03499999999997</v>
      </c>
      <c r="Z12" s="38">
        <v>0</v>
      </c>
      <c r="AA12" s="38">
        <v>347.80277777777781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14839.242777777776</v>
      </c>
      <c r="AP12" s="38">
        <f>SUMIF($C$11:$AN$11,"I.Mad",C12:AN12)</f>
        <v>6515.4</v>
      </c>
      <c r="AQ12" s="38">
        <f>SUM(AO12:AP12)</f>
        <v>21354.642777777775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 t="s">
        <v>35</v>
      </c>
      <c r="F13" s="38" t="s">
        <v>35</v>
      </c>
      <c r="G13" s="38">
        <v>4</v>
      </c>
      <c r="H13" s="38" t="s">
        <v>35</v>
      </c>
      <c r="I13" s="38">
        <v>104</v>
      </c>
      <c r="J13" s="38">
        <v>179</v>
      </c>
      <c r="K13" s="38">
        <v>8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>
        <v>35</v>
      </c>
      <c r="R13" s="38">
        <v>1</v>
      </c>
      <c r="S13" s="38">
        <v>11</v>
      </c>
      <c r="T13" s="38" t="s">
        <v>35</v>
      </c>
      <c r="U13" s="38">
        <v>6</v>
      </c>
      <c r="V13" s="38">
        <v>4</v>
      </c>
      <c r="W13" s="38" t="s">
        <v>35</v>
      </c>
      <c r="X13" s="38" t="s">
        <v>35</v>
      </c>
      <c r="Y13" s="38">
        <v>7</v>
      </c>
      <c r="Z13" s="38" t="s">
        <v>35</v>
      </c>
      <c r="AA13" s="38">
        <v>7</v>
      </c>
      <c r="AB13" s="38" t="s">
        <v>35</v>
      </c>
      <c r="AC13" s="38" t="s">
        <v>35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182</v>
      </c>
      <c r="AP13" s="38">
        <f>SUMIF($C$11:$AN$11,"I.Mad",C13:AN13)</f>
        <v>184</v>
      </c>
      <c r="AQ13" s="38">
        <f>SUM(AO13:AP13)</f>
        <v>366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 t="s">
        <v>35</v>
      </c>
      <c r="F14" s="38" t="s">
        <v>35</v>
      </c>
      <c r="G14" s="38">
        <v>3</v>
      </c>
      <c r="H14" s="38" t="s">
        <v>35</v>
      </c>
      <c r="I14" s="38">
        <v>12</v>
      </c>
      <c r="J14" s="38">
        <v>4</v>
      </c>
      <c r="K14" s="38" t="s">
        <v>68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>
        <v>9</v>
      </c>
      <c r="R14" s="38" t="s">
        <v>68</v>
      </c>
      <c r="S14" s="38">
        <v>5</v>
      </c>
      <c r="T14" s="38" t="s">
        <v>35</v>
      </c>
      <c r="U14" s="38">
        <v>4</v>
      </c>
      <c r="V14" s="38" t="s">
        <v>68</v>
      </c>
      <c r="W14" s="38" t="s">
        <v>35</v>
      </c>
      <c r="X14" s="38" t="s">
        <v>35</v>
      </c>
      <c r="Y14" s="38" t="s">
        <v>69</v>
      </c>
      <c r="Z14" s="38" t="s">
        <v>35</v>
      </c>
      <c r="AA14" s="38">
        <v>2</v>
      </c>
      <c r="AB14" s="38" t="s">
        <v>35</v>
      </c>
      <c r="AC14" s="38" t="s">
        <v>35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35</v>
      </c>
      <c r="AP14" s="38">
        <f>SUMIF($C$11:$AN$11,"I.Mad",C14:AN14)</f>
        <v>4</v>
      </c>
      <c r="AQ14" s="38">
        <f>SUM(AO14:AP14)</f>
        <v>39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 t="s">
        <v>35</v>
      </c>
      <c r="F15" s="38" t="s">
        <v>35</v>
      </c>
      <c r="G15" s="38">
        <v>0</v>
      </c>
      <c r="H15" s="38" t="s">
        <v>35</v>
      </c>
      <c r="I15" s="38">
        <v>0</v>
      </c>
      <c r="J15" s="38">
        <v>0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>
        <v>0.25493864717189091</v>
      </c>
      <c r="R15" s="38" t="s">
        <v>35</v>
      </c>
      <c r="S15" s="38">
        <v>0</v>
      </c>
      <c r="T15" s="38" t="s">
        <v>35</v>
      </c>
      <c r="U15" s="38">
        <v>0</v>
      </c>
      <c r="V15" s="38" t="s">
        <v>35</v>
      </c>
      <c r="W15" s="38" t="s">
        <v>35</v>
      </c>
      <c r="X15" s="38" t="s">
        <v>35</v>
      </c>
      <c r="Y15" s="38" t="s">
        <v>35</v>
      </c>
      <c r="Z15" s="38" t="s">
        <v>35</v>
      </c>
      <c r="AA15" s="38">
        <v>49.402153441283403</v>
      </c>
      <c r="AB15" s="38" t="s">
        <v>35</v>
      </c>
      <c r="AC15" s="38" t="s">
        <v>35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 t="s">
        <v>35</v>
      </c>
      <c r="F16" s="44" t="s">
        <v>35</v>
      </c>
      <c r="G16" s="44">
        <v>14.5</v>
      </c>
      <c r="H16" s="44" t="s">
        <v>35</v>
      </c>
      <c r="I16" s="44">
        <v>14.5</v>
      </c>
      <c r="J16" s="44">
        <v>14.5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>
        <v>14</v>
      </c>
      <c r="R16" s="44" t="s">
        <v>35</v>
      </c>
      <c r="S16" s="44">
        <v>14.5</v>
      </c>
      <c r="T16" s="44" t="s">
        <v>35</v>
      </c>
      <c r="U16" s="44">
        <v>14.5</v>
      </c>
      <c r="V16" s="44" t="s">
        <v>35</v>
      </c>
      <c r="W16" s="44" t="s">
        <v>35</v>
      </c>
      <c r="X16" s="44" t="s">
        <v>35</v>
      </c>
      <c r="Y16" s="44" t="s">
        <v>35</v>
      </c>
      <c r="Z16" s="44" t="s">
        <v>35</v>
      </c>
      <c r="AA16" s="44">
        <v>11.5</v>
      </c>
      <c r="AB16" s="44" t="s">
        <v>35</v>
      </c>
      <c r="AC16" s="44" t="s">
        <v>35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0</v>
      </c>
      <c r="AP25" s="38">
        <f t="shared" si="1"/>
        <v>0</v>
      </c>
      <c r="AQ25" s="51">
        <f t="shared" si="2"/>
        <v>0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>
        <v>0.94166666666666665</v>
      </c>
      <c r="AB30" s="51"/>
      <c r="AC30" s="55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0.94166666666666665</v>
      </c>
      <c r="AP30" s="38">
        <f t="shared" si="1"/>
        <v>0</v>
      </c>
      <c r="AQ30" s="51">
        <f t="shared" si="2"/>
        <v>0.94166666666666665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2391.355</v>
      </c>
      <c r="H41" s="51">
        <f t="shared" si="3"/>
        <v>0</v>
      </c>
      <c r="I41" s="51">
        <f t="shared" si="3"/>
        <v>6487.15</v>
      </c>
      <c r="J41" s="51">
        <f t="shared" si="3"/>
        <v>6105.4</v>
      </c>
      <c r="K41" s="51">
        <f t="shared" si="3"/>
        <v>426.9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2905</v>
      </c>
      <c r="R41" s="51">
        <f t="shared" si="3"/>
        <v>90</v>
      </c>
      <c r="S41" s="51">
        <f t="shared" si="3"/>
        <v>730</v>
      </c>
      <c r="T41" s="51">
        <f t="shared" si="3"/>
        <v>0</v>
      </c>
      <c r="U41" s="51">
        <f t="shared" si="3"/>
        <v>1050</v>
      </c>
      <c r="V41" s="51">
        <f t="shared" si="3"/>
        <v>320</v>
      </c>
      <c r="W41" s="51">
        <f t="shared" si="3"/>
        <v>0</v>
      </c>
      <c r="X41" s="51">
        <f t="shared" si="3"/>
        <v>0</v>
      </c>
      <c r="Y41" s="51">
        <f t="shared" si="3"/>
        <v>501.03499999999997</v>
      </c>
      <c r="Z41" s="51">
        <f t="shared" si="3"/>
        <v>0</v>
      </c>
      <c r="AA41" s="51">
        <f t="shared" si="3"/>
        <v>348.74444444444447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14840.184444444443</v>
      </c>
      <c r="AP41" s="51">
        <f>SUM(AP12,AP18,AP24:AP37)</f>
        <v>6515.4</v>
      </c>
      <c r="AQ41" s="51">
        <f t="shared" si="2"/>
        <v>21355.584444444445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20</v>
      </c>
      <c r="H42" s="44"/>
      <c r="I42" s="59">
        <v>19.7</v>
      </c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>
        <v>16.5</v>
      </c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 s="65"/>
      <c r="P46" s="16"/>
      <c r="R46" s="16"/>
      <c r="S46" s="16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66</v>
      </c>
      <c r="AN46" s="19"/>
    </row>
    <row r="47" spans="2:43" ht="45" x14ac:dyDescent="0.6">
      <c r="B47" s="73" t="s">
        <v>70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6"/>
      <c r="S47" s="16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6"/>
      <c r="AI47" s="76"/>
      <c r="AJ47" s="76"/>
      <c r="AK47" s="4"/>
      <c r="AL47" s="4"/>
      <c r="AM47" s="4"/>
      <c r="AN47" s="16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6"/>
      <c r="T48" s="16"/>
      <c r="U48" s="16"/>
      <c r="V48" s="84"/>
      <c r="W48" s="84"/>
      <c r="X48" s="85"/>
      <c r="Y48" s="84"/>
      <c r="Z48" s="84"/>
      <c r="AA48" s="84"/>
      <c r="AB48" s="84"/>
      <c r="AC48" s="16"/>
      <c r="AD48" s="16"/>
      <c r="AE48" s="16"/>
      <c r="AF48" s="16"/>
      <c r="AG48" s="64"/>
      <c r="AH48" s="76"/>
      <c r="AI48" s="76"/>
      <c r="AJ48" s="76"/>
      <c r="AK48" s="16"/>
      <c r="AL48" s="16"/>
      <c r="AM48" s="16"/>
      <c r="AN48" s="16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6"/>
      <c r="T49" s="16"/>
      <c r="U49" s="16"/>
      <c r="V49" s="16"/>
      <c r="W49" s="16"/>
      <c r="X49" s="16"/>
      <c r="Y49" s="4"/>
      <c r="Z49" s="4"/>
      <c r="AA49" s="16"/>
      <c r="AB49" s="16"/>
      <c r="AC49" s="88"/>
      <c r="AD49" s="88"/>
      <c r="AE49" s="16"/>
      <c r="AF49" s="16"/>
      <c r="AG49" s="76"/>
      <c r="AH49" s="76"/>
      <c r="AI49" s="76"/>
      <c r="AJ49" s="76"/>
      <c r="AK49" s="16"/>
      <c r="AL49" s="16"/>
      <c r="AM49" s="16"/>
      <c r="AN49" s="16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6"/>
      <c r="U50" s="36"/>
      <c r="V50" s="36"/>
      <c r="W50" s="36"/>
      <c r="X50" s="3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146</cp:revision>
  <cp:lastPrinted>2018-11-19T17:24:41Z</cp:lastPrinted>
  <dcterms:created xsi:type="dcterms:W3CDTF">2008-10-21T17:58:04Z</dcterms:created>
  <dcterms:modified xsi:type="dcterms:W3CDTF">2019-11-25T19:42:47Z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