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<sst xmlns="http://schemas.openxmlformats.org/spreadsheetml/2006/main" count="335" uniqueCount="66">
  <si>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</si>
  <si>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</si>
  <si>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</si>
  <si>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</si>
  <si>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</si>
  <si>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</si>
  <si>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</si>
  <si>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</si>
  <si>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</si>
  <si>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</si>
  <si>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</si>
  <si>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</si>
  <si>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</si>
  <si>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</si>
  <si>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</si>
  <si>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</si>
  <si>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</si>
  <si>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</si>
  <si>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</si>
  <si>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</si>
  <si>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</si>
  <si>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</si>
  <si>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</si>
  <si>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</si>
  <si>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</si>
  <si>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</si>
  <si>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</si>
  <si>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</si>
  <si>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</si>
  <si>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</si>
  <si>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</si>
  <si>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</si>
  <si>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</si>
  <si>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</si>
  <si>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</si>
  <si>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</si>
  <si>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</si>
  <si>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</si>
  <si>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</si>
  <si>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</si>
  <si>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</si>
  <si>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</si>
  <si>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</si>
  <si>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</si>
  <si>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</si>
  <si>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</si>
  <si>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</si>
  <si>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</si>
  <si>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</si>
  <si>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</si>
  <si>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</si>
  <si>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</si>
  <si>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</si>
  <si>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</si>
  <si>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</si>
  <si>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</si>
  <si>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</si>
  <si>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</si>
  <si>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</si>
  <si>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</si>
  <si>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</si>
  <si>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</si>
  <si>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</si>
  <si>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t>Callao, 25 de  Noviembre del 2011</t>
  </si>
  <si>
    <t xml:space="preserve">        Fecha  : 24/11/2011</t>
  </si>
  <si>
    <r>
      <t xml:space="preserve"> MBC/</t>
    </r>
    <r>
      <rPr>
        <sz val="12"/>
        <rFont val="Trebuchet MS"/>
        <family val="2"/>
      </rPr>
      <t>mfm, eda.</t>
    </r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</si>
</sst>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7">
      <selection activeCell="F18" sqref="F18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28125" style="0" customWidth="1"/>
    <col min="5" max="5" width="8.57421875" style="0" customWidth="1"/>
    <col min="6" max="6" width="6.57421875" style="0" customWidth="1"/>
    <col min="7" max="7" width="9.140625" style="0" customWidth="1"/>
    <col min="8" max="8" width="6.28125" style="0" customWidth="1"/>
    <col min="9" max="9" width="10.00390625" style="0" customWidth="1"/>
    <col min="10" max="10" width="8.7109375" style="0" customWidth="1"/>
    <col min="11" max="11" width="9.140625" style="0" customWidth="1"/>
    <col min="12" max="12" width="6.421875" style="0" customWidth="1"/>
    <col min="13" max="13" width="6.2812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7.28125" style="0" customWidth="1"/>
    <col min="19" max="19" width="9.421875" style="0" customWidth="1"/>
    <col min="20" max="20" width="8.71093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8.421875" style="0" customWidth="1"/>
    <col min="27" max="27" width="8.8515625" style="0" customWidth="1"/>
    <col min="28" max="28" width="6.421875" style="0" customWidth="1"/>
    <col min="29" max="29" width="9.42187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0039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56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167</v>
      </c>
      <c r="D10" s="28">
        <v>0</v>
      </c>
      <c r="E10" s="28">
        <v>612</v>
      </c>
      <c r="F10" s="28">
        <v>0</v>
      </c>
      <c r="G10" s="28">
        <v>4937</v>
      </c>
      <c r="H10" s="28">
        <v>0</v>
      </c>
      <c r="I10" s="28">
        <v>7000</v>
      </c>
      <c r="J10" s="28">
        <v>1500</v>
      </c>
      <c r="K10" s="28">
        <v>551</v>
      </c>
      <c r="L10" s="46">
        <v>0</v>
      </c>
      <c r="M10" s="46">
        <v>0</v>
      </c>
      <c r="N10" s="46">
        <v>0</v>
      </c>
      <c r="O10" s="28">
        <v>920</v>
      </c>
      <c r="P10" s="28">
        <v>0</v>
      </c>
      <c r="Q10" s="28">
        <v>4680</v>
      </c>
      <c r="R10" s="28">
        <v>0</v>
      </c>
      <c r="S10" s="28">
        <v>4735</v>
      </c>
      <c r="T10" s="28">
        <v>100</v>
      </c>
      <c r="U10" s="28">
        <v>625</v>
      </c>
      <c r="V10" s="28">
        <v>620</v>
      </c>
      <c r="W10" s="28">
        <v>3090</v>
      </c>
      <c r="X10" s="28">
        <v>180</v>
      </c>
      <c r="Y10" s="28">
        <v>8106</v>
      </c>
      <c r="Z10" s="28">
        <v>402</v>
      </c>
      <c r="AA10" s="28">
        <v>2488</v>
      </c>
      <c r="AB10" s="28">
        <v>0</v>
      </c>
      <c r="AC10" s="28">
        <v>8910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400</v>
      </c>
      <c r="AN10" s="28">
        <v>0</v>
      </c>
      <c r="AO10" s="28">
        <f>SUMIF($C$9:$AN$9,"Ind",C10:AN10)</f>
        <v>47221</v>
      </c>
      <c r="AP10" s="28">
        <f>SUMIF($C$9:$AN$9,"I.Mad",C10:AN10)</f>
        <v>2802</v>
      </c>
      <c r="AQ10" s="28">
        <f>SUM(AO10:AP10)</f>
        <v>50023</v>
      </c>
    </row>
    <row r="11" spans="2:51" ht="20.25">
      <c r="B11" s="29" t="s">
        <v>28</v>
      </c>
      <c r="C11" s="30">
        <v>1</v>
      </c>
      <c r="D11" s="30" t="s">
        <v>29</v>
      </c>
      <c r="E11" s="30">
        <v>5</v>
      </c>
      <c r="F11" s="30" t="s">
        <v>29</v>
      </c>
      <c r="G11" s="30">
        <v>28</v>
      </c>
      <c r="H11" s="30" t="s">
        <v>29</v>
      </c>
      <c r="I11" s="30">
        <v>30</v>
      </c>
      <c r="J11" s="30">
        <v>30</v>
      </c>
      <c r="K11" s="30">
        <v>2</v>
      </c>
      <c r="L11" s="50" t="s">
        <v>29</v>
      </c>
      <c r="M11" s="50" t="s">
        <v>29</v>
      </c>
      <c r="N11" s="50" t="s">
        <v>29</v>
      </c>
      <c r="O11" s="30">
        <v>4</v>
      </c>
      <c r="P11" s="30" t="s">
        <v>29</v>
      </c>
      <c r="Q11" s="30">
        <v>19</v>
      </c>
      <c r="R11" s="30" t="s">
        <v>29</v>
      </c>
      <c r="S11" s="30">
        <v>18</v>
      </c>
      <c r="T11" s="30">
        <v>2</v>
      </c>
      <c r="U11" s="30">
        <v>4</v>
      </c>
      <c r="V11" s="30">
        <v>8</v>
      </c>
      <c r="W11" s="30">
        <v>10</v>
      </c>
      <c r="X11" s="30">
        <v>2</v>
      </c>
      <c r="Y11" s="30">
        <v>41</v>
      </c>
      <c r="Z11" s="30">
        <v>5</v>
      </c>
      <c r="AA11" s="30">
        <v>12</v>
      </c>
      <c r="AB11" s="50" t="s">
        <v>29</v>
      </c>
      <c r="AC11" s="30">
        <v>30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9</v>
      </c>
      <c r="AN11" s="30" t="s">
        <v>29</v>
      </c>
      <c r="AO11" s="28">
        <f>SUMIF($C$9:$AN$9,"Ind",C11:AN11)</f>
        <v>213</v>
      </c>
      <c r="AP11" s="28">
        <f>SUMIF($C$9:$AN$9,"I.Mad",C11:AN11)</f>
        <v>47</v>
      </c>
      <c r="AQ11" s="28">
        <f>SUM(AO11:AP11)</f>
        <v>260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1</v>
      </c>
      <c r="D12" s="30" t="s">
        <v>29</v>
      </c>
      <c r="E12" s="30">
        <v>2</v>
      </c>
      <c r="F12" s="30" t="s">
        <v>29</v>
      </c>
      <c r="G12" s="30">
        <v>10</v>
      </c>
      <c r="H12" s="30" t="s">
        <v>29</v>
      </c>
      <c r="I12" s="30">
        <v>9</v>
      </c>
      <c r="J12" s="30">
        <v>4</v>
      </c>
      <c r="K12" s="30">
        <v>2</v>
      </c>
      <c r="L12" s="50" t="s">
        <v>29</v>
      </c>
      <c r="M12" s="50" t="s">
        <v>29</v>
      </c>
      <c r="N12" s="50" t="s">
        <v>29</v>
      </c>
      <c r="O12" s="30">
        <v>4</v>
      </c>
      <c r="P12" s="30" t="s">
        <v>29</v>
      </c>
      <c r="Q12" s="30">
        <v>7</v>
      </c>
      <c r="R12" s="30" t="s">
        <v>29</v>
      </c>
      <c r="S12" s="30">
        <v>6</v>
      </c>
      <c r="T12" s="30">
        <v>1</v>
      </c>
      <c r="U12" s="30">
        <v>1</v>
      </c>
      <c r="V12" s="30">
        <v>5</v>
      </c>
      <c r="W12" s="30">
        <v>4</v>
      </c>
      <c r="X12" s="30">
        <v>1</v>
      </c>
      <c r="Y12" s="30">
        <v>8</v>
      </c>
      <c r="Z12" s="30">
        <v>2</v>
      </c>
      <c r="AA12" s="30">
        <v>8</v>
      </c>
      <c r="AB12" s="50" t="s">
        <v>29</v>
      </c>
      <c r="AC12" s="30">
        <v>10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5</v>
      </c>
      <c r="AN12" s="30" t="s">
        <v>29</v>
      </c>
      <c r="AO12" s="28">
        <f>SUMIF($C$9:$AN$9,"Ind",C12:AN12)</f>
        <v>77</v>
      </c>
      <c r="AP12" s="28">
        <f>SUMIF($C$9:$AN$9,"I.Mad",C12:AN12)</f>
        <v>13</v>
      </c>
      <c r="AQ12" s="28">
        <f>SUM(AO12:AP12)</f>
        <v>90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>
        <v>0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50" t="s">
        <v>29</v>
      </c>
      <c r="M13" s="50" t="s">
        <v>29</v>
      </c>
      <c r="N13" s="5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50" t="s">
        <v>29</v>
      </c>
      <c r="AC13" s="30">
        <v>0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14.5</v>
      </c>
      <c r="D14" s="59" t="s">
        <v>29</v>
      </c>
      <c r="E14" s="59">
        <v>14.5</v>
      </c>
      <c r="F14" s="59" t="s">
        <v>29</v>
      </c>
      <c r="G14" s="59">
        <v>13</v>
      </c>
      <c r="H14" s="59" t="s">
        <v>29</v>
      </c>
      <c r="I14" s="59">
        <v>13.5</v>
      </c>
      <c r="J14" s="59">
        <v>13.5</v>
      </c>
      <c r="K14" s="59">
        <v>14</v>
      </c>
      <c r="L14" s="50" t="s">
        <v>29</v>
      </c>
      <c r="M14" s="50" t="s">
        <v>29</v>
      </c>
      <c r="N14" s="50" t="s">
        <v>29</v>
      </c>
      <c r="O14" s="59">
        <v>14</v>
      </c>
      <c r="P14" s="59" t="s">
        <v>29</v>
      </c>
      <c r="Q14" s="59">
        <v>14</v>
      </c>
      <c r="R14" s="59" t="s">
        <v>29</v>
      </c>
      <c r="S14" s="59">
        <v>14</v>
      </c>
      <c r="T14" s="59">
        <v>14</v>
      </c>
      <c r="U14" s="59">
        <v>13.5</v>
      </c>
      <c r="V14" s="59">
        <v>14</v>
      </c>
      <c r="W14" s="59">
        <v>14.5</v>
      </c>
      <c r="X14" s="59">
        <v>14.5</v>
      </c>
      <c r="Y14" s="59">
        <v>14.5</v>
      </c>
      <c r="Z14" s="59">
        <v>14.5</v>
      </c>
      <c r="AA14" s="59">
        <v>14.5</v>
      </c>
      <c r="AB14" s="50" t="s">
        <v>29</v>
      </c>
      <c r="AC14" s="59">
        <v>14.5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>
        <v>1</v>
      </c>
      <c r="AN35" s="30"/>
      <c r="AO35" s="28">
        <f t="shared" si="0"/>
        <v>1</v>
      </c>
      <c r="AP35" s="28">
        <f t="shared" si="1"/>
        <v>0</v>
      </c>
      <c r="AQ35" s="28">
        <f t="shared" si="2"/>
        <v>1</v>
      </c>
    </row>
    <row r="36" spans="2:43" ht="20.25">
      <c r="B36" s="57" t="s">
        <v>51</v>
      </c>
      <c r="C36" s="28">
        <f>+SUM(C10,C16,C22:C35)</f>
        <v>167</v>
      </c>
      <c r="D36" s="28">
        <f aca="true" t="shared" si="3" ref="D36:AN36">+SUM(D10,D16,D22:D35)</f>
        <v>0</v>
      </c>
      <c r="E36" s="28">
        <f t="shared" si="3"/>
        <v>612</v>
      </c>
      <c r="F36" s="28">
        <f t="shared" si="3"/>
        <v>0</v>
      </c>
      <c r="G36" s="28">
        <f t="shared" si="3"/>
        <v>4937</v>
      </c>
      <c r="H36" s="28">
        <f t="shared" si="3"/>
        <v>0</v>
      </c>
      <c r="I36" s="28">
        <f t="shared" si="3"/>
        <v>7000</v>
      </c>
      <c r="J36" s="28">
        <f t="shared" si="3"/>
        <v>1500</v>
      </c>
      <c r="K36" s="28">
        <f t="shared" si="3"/>
        <v>551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920</v>
      </c>
      <c r="P36" s="28">
        <f t="shared" si="3"/>
        <v>0</v>
      </c>
      <c r="Q36" s="28">
        <f t="shared" si="3"/>
        <v>4680</v>
      </c>
      <c r="R36" s="28">
        <f t="shared" si="3"/>
        <v>0</v>
      </c>
      <c r="S36" s="28">
        <f t="shared" si="3"/>
        <v>4735</v>
      </c>
      <c r="T36" s="28">
        <f t="shared" si="3"/>
        <v>100</v>
      </c>
      <c r="U36" s="28">
        <f t="shared" si="3"/>
        <v>625</v>
      </c>
      <c r="V36" s="28">
        <f t="shared" si="3"/>
        <v>620</v>
      </c>
      <c r="W36" s="28">
        <f t="shared" si="3"/>
        <v>3090</v>
      </c>
      <c r="X36" s="28">
        <f t="shared" si="3"/>
        <v>180</v>
      </c>
      <c r="Y36" s="28">
        <f t="shared" si="3"/>
        <v>8106</v>
      </c>
      <c r="Z36" s="28">
        <f t="shared" si="3"/>
        <v>402</v>
      </c>
      <c r="AA36" s="28">
        <f t="shared" si="3"/>
        <v>2488</v>
      </c>
      <c r="AB36" s="28">
        <f t="shared" si="3"/>
        <v>0</v>
      </c>
      <c r="AC36" s="28">
        <f t="shared" si="3"/>
        <v>8910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401</v>
      </c>
      <c r="AN36" s="28">
        <f t="shared" si="3"/>
        <v>0</v>
      </c>
      <c r="AO36" s="28">
        <f>SUM(AO10,AO16,AO22:AO35)</f>
        <v>47222</v>
      </c>
      <c r="AP36" s="28">
        <f>SUM(AP10,AP16,AP22:AP35)</f>
        <v>2802</v>
      </c>
      <c r="AQ36" s="28">
        <f>SUM(AO36:AP36)</f>
        <v>50024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15.6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>
        <v>17.8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15.4</v>
      </c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2011-10-28T23:54:47Z</dcterms:modified>
  <cp:category/>
  <cp:version/>
  <cp:contentType/>
  <cp:contentStatus/>
</cp:coreProperties>
</file>