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<sst xmlns="http://schemas.openxmlformats.org/spreadsheetml/2006/main" count="388" uniqueCount="67">
  <si>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</si>
  <si>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</si>
  <si>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</si>
  <si>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</si>
  <si>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</si>
  <si>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</si>
  <si>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</si>
  <si>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</si>
  <si>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</si>
  <si>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</si>
  <si>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</si>
  <si>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</si>
  <si>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</si>
  <si>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</si>
  <si>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</si>
  <si>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</si>
  <si>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</si>
  <si>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</si>
  <si>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</si>
  <si>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</si>
  <si>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</si>
  <si>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</si>
  <si>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</si>
  <si>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</si>
  <si>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</si>
  <si>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</si>
  <si>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</si>
  <si>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</si>
  <si>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</si>
  <si>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</si>
  <si>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</si>
  <si>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</si>
  <si>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</si>
  <si>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</si>
  <si>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</si>
  <si>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</si>
  <si>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</si>
  <si>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</si>
  <si>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</si>
  <si>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</si>
  <si>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</si>
  <si>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</si>
  <si>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</si>
  <si>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</si>
  <si>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</si>
  <si>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</si>
  <si>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</si>
  <si>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</si>
  <si>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</si>
  <si>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</si>
  <si>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</si>
  <si>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</si>
  <si>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</si>
  <si>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</si>
  <si>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</si>
  <si>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</si>
  <si>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</si>
  <si>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</si>
  <si>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</si>
  <si>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</si>
  <si>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</si>
  <si>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</si>
  <si>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R.M.N°099-2017-PRODUCE,  R.M.N°173-2017-PRODUCE, R.M.N°306-2017-PRODUCE,</t>
  </si>
  <si>
    <t xml:space="preserve">        Fecha  : 24/07/2017</t>
  </si>
  <si>
    <t>Callao, 25 de julio del 2017</t>
  </si>
  <si>
    <t>FALSO VOLADOR</t>
  </si>
  <si>
    <t>PEJERREY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</si>
</sst>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6" zoomScaleNormal="26" workbookViewId="0">
      <selection activeCell="P32" sqref="P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63</v>
      </c>
      <c r="AP8" s="119"/>
      <c r="AQ8" s="119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25</v>
      </c>
      <c r="T12" s="51">
        <v>0</v>
      </c>
      <c r="U12" s="51">
        <v>0</v>
      </c>
      <c r="V12" s="51">
        <v>0</v>
      </c>
      <c r="W12" s="51">
        <v>320</v>
      </c>
      <c r="X12" s="51">
        <v>0</v>
      </c>
      <c r="Y12" s="51">
        <v>578.1</v>
      </c>
      <c r="Z12" s="51">
        <v>1172.2329999999999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52.814999999999998</v>
      </c>
      <c r="AL12" s="51">
        <v>0</v>
      </c>
      <c r="AM12" s="51">
        <v>260.95999999999998</v>
      </c>
      <c r="AN12" s="51">
        <v>44.125</v>
      </c>
      <c r="AO12" s="52">
        <f>SUMIF($C$11:$AN$11,"Ind*",C12:AN12)</f>
        <v>1236.875</v>
      </c>
      <c r="AP12" s="52">
        <f>SUMIF($C$11:$AN$11,"I.Mad",C12:AN12)</f>
        <v>1216.3579999999999</v>
      </c>
      <c r="AQ12" s="52">
        <f>SUM(AO12:AP12)</f>
        <v>2453.2330000000002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>
        <v>1</v>
      </c>
      <c r="T13" s="53" t="s">
        <v>20</v>
      </c>
      <c r="U13" s="53" t="s">
        <v>20</v>
      </c>
      <c r="V13" s="53" t="s">
        <v>20</v>
      </c>
      <c r="W13" s="53">
        <v>9</v>
      </c>
      <c r="X13" s="53" t="s">
        <v>20</v>
      </c>
      <c r="Y13" s="53">
        <v>13</v>
      </c>
      <c r="Z13" s="53">
        <v>31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3</v>
      </c>
      <c r="AL13" s="53" t="s">
        <v>20</v>
      </c>
      <c r="AM13" s="53">
        <v>7</v>
      </c>
      <c r="AN13" s="53">
        <v>2</v>
      </c>
      <c r="AO13" s="52">
        <f>SUMIF($C$11:$AN$11,"Ind*",C13:AN13)</f>
        <v>33</v>
      </c>
      <c r="AP13" s="52">
        <f>SUMIF($C$11:$AN$11,"I.Mad",C13:AN13)</f>
        <v>33</v>
      </c>
      <c r="AQ13" s="52">
        <f>SUM(AO13:AP13)</f>
        <v>66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>
        <v>1</v>
      </c>
      <c r="T14" s="53" t="s">
        <v>20</v>
      </c>
      <c r="U14" s="53" t="s">
        <v>20</v>
      </c>
      <c r="V14" s="53" t="s">
        <v>20</v>
      </c>
      <c r="W14" s="53">
        <v>5</v>
      </c>
      <c r="X14" s="53" t="s">
        <v>20</v>
      </c>
      <c r="Y14" s="53">
        <v>2</v>
      </c>
      <c r="Z14" s="53">
        <v>7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>
        <v>4</v>
      </c>
      <c r="AN14" s="53">
        <v>1</v>
      </c>
      <c r="AO14" s="52">
        <f>SUMIF($C$11:$AN$11,"Ind*",C14:AN14)</f>
        <v>14</v>
      </c>
      <c r="AP14" s="52">
        <f>SUMIF($C$11:$AN$11,"I.Mad",C14:AN14)</f>
        <v>8</v>
      </c>
      <c r="AQ14" s="52">
        <f>SUM(AO14:AP14)</f>
        <v>22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>
        <v>2.6595744680851059</v>
      </c>
      <c r="T15" s="53" t="s">
        <v>20</v>
      </c>
      <c r="U15" s="53" t="s">
        <v>20</v>
      </c>
      <c r="V15" s="53" t="s">
        <v>20</v>
      </c>
      <c r="W15" s="53">
        <v>39.669195429191213</v>
      </c>
      <c r="X15" s="53" t="s">
        <v>20</v>
      </c>
      <c r="Y15" s="53">
        <v>40.608310000000003</v>
      </c>
      <c r="Z15" s="53">
        <v>40.660890000000002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15.040240782126398</v>
      </c>
      <c r="AL15" s="53" t="s">
        <v>20</v>
      </c>
      <c r="AM15" s="53">
        <v>29.403684426762354</v>
      </c>
      <c r="AN15" s="53">
        <v>23.07692307692308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>
        <v>13</v>
      </c>
      <c r="T16" s="58" t="s">
        <v>20</v>
      </c>
      <c r="U16" s="58" t="s">
        <v>20</v>
      </c>
      <c r="V16" s="58" t="s">
        <v>20</v>
      </c>
      <c r="W16" s="58">
        <v>11.5</v>
      </c>
      <c r="X16" s="58" t="s">
        <v>20</v>
      </c>
      <c r="Y16" s="58">
        <v>12</v>
      </c>
      <c r="Z16" s="58">
        <v>12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12.5</v>
      </c>
      <c r="AL16" s="58" t="s">
        <v>20</v>
      </c>
      <c r="AM16" s="58">
        <v>12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66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>
        <v>0.17157890000000001</v>
      </c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0.17157890000000001</v>
      </c>
      <c r="AQ39" s="55">
        <f t="shared" si="7"/>
        <v>0.17157890000000001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71">
        <v>8.5789470000000007E-2</v>
      </c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8.5789470000000007E-2</v>
      </c>
      <c r="AQ40" s="55">
        <f t="shared" si="7"/>
        <v>8.5789470000000007E-2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25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320</v>
      </c>
      <c r="X41" s="55">
        <f t="shared" si="8"/>
        <v>0</v>
      </c>
      <c r="Y41" s="55">
        <f t="shared" si="8"/>
        <v>578.1</v>
      </c>
      <c r="Z41" s="55">
        <f t="shared" si="8"/>
        <v>1172.4903683699999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52.814999999999998</v>
      </c>
      <c r="AL41" s="55">
        <f t="shared" si="8"/>
        <v>0</v>
      </c>
      <c r="AM41" s="55">
        <f t="shared" si="8"/>
        <v>260.95999999999998</v>
      </c>
      <c r="AN41" s="55">
        <f t="shared" si="8"/>
        <v>44.125</v>
      </c>
      <c r="AO41" s="55">
        <f>SUM(AO12,AO18,AO24:AO37)</f>
        <v>1236.875</v>
      </c>
      <c r="AP41" s="55">
        <f>SUM(AP12,AP18,AP24:AP37)</f>
        <v>1216.3579999999999</v>
      </c>
      <c r="AQ41" s="55">
        <f>SUM(AO41:AP41)</f>
        <v>2453.2330000000002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17.7</v>
      </c>
      <c r="H42" s="114"/>
      <c r="I42" s="57">
        <v>19.2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64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2017-07-25T17:43:51Z</dcterms:modified>
</cp:coreProperties>
</file>