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<sst xmlns="http://schemas.openxmlformats.org/spreadsheetml/2006/main" count="386" uniqueCount="68">
  <si>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</si>
  <si>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</si>
  <si>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</si>
  <si>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</si>
  <si>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</si>
  <si>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</si>
  <si>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</si>
  <si>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</si>
  <si>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</si>
  <si>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</si>
  <si>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</si>
  <si>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</si>
  <si>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</si>
  <si>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</si>
  <si>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</si>
  <si>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</si>
  <si>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</si>
  <si>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</si>
  <si>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</si>
  <si>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</si>
  <si>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</si>
  <si>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</si>
  <si>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</si>
  <si>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</si>
  <si>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</si>
  <si>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</si>
  <si>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</si>
  <si>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</si>
  <si>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</si>
  <si>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</si>
  <si>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</si>
  <si>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</si>
  <si>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</si>
  <si>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</si>
  <si>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</si>
  <si>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</si>
  <si>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</si>
  <si>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</si>
  <si>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</si>
  <si>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</si>
  <si>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</si>
  <si>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</si>
  <si>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</si>
  <si>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</si>
  <si>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</si>
  <si>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</si>
  <si>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</si>
  <si>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</si>
  <si>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</si>
  <si>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</si>
  <si>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</si>
  <si>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</si>
  <si>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</si>
  <si>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</si>
  <si>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</si>
  <si>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</si>
  <si>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</si>
  <si>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</si>
  <si>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</si>
  <si>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</si>
  <si>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</si>
  <si>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</si>
  <si>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</si>
  <si>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</si>
  <si>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</si>
  <si>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</si>
  <si>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24/06/2022</t>
  </si>
  <si>
    <t>Callao, 27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</si>
</sst>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A22" sqref="BA2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1578.0000000000002</v>
      </c>
      <c r="G12" s="30">
        <v>838.91000000000008</v>
      </c>
      <c r="H12" s="30">
        <v>0</v>
      </c>
      <c r="I12" s="30">
        <v>5187.47</v>
      </c>
      <c r="J12" s="30">
        <v>197.03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126.33</v>
      </c>
      <c r="AL12" s="30">
        <v>0</v>
      </c>
      <c r="AM12" s="30">
        <v>1153.925</v>
      </c>
      <c r="AN12" s="30">
        <v>110.00500000000002</v>
      </c>
      <c r="AO12" s="30">
        <f>SUMIF($C$11:$AN$11,"Ind",C12:AN12)</f>
        <v>7306.6350000000002</v>
      </c>
      <c r="AP12" s="30">
        <f>SUMIF($C$11:$AN$11,"I.Mad",C12:AN12)</f>
        <v>1885.0350000000003</v>
      </c>
      <c r="AQ12" s="30">
        <f>SUM(AO12:AP12)</f>
        <v>9191.67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32</v>
      </c>
      <c r="G13" s="30">
        <v>17</v>
      </c>
      <c r="H13" s="30" t="s">
        <v>34</v>
      </c>
      <c r="I13" s="30">
        <v>89</v>
      </c>
      <c r="J13" s="30">
        <v>6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9</v>
      </c>
      <c r="AN13" s="30">
        <v>2</v>
      </c>
      <c r="AO13" s="30">
        <f>SUMIF($C$11:$AN$11,"Ind*",C13:AN13)</f>
        <v>116</v>
      </c>
      <c r="AP13" s="30">
        <f>SUMIF($C$11:$AN$11,"I.Mad",C13:AN13)</f>
        <v>40</v>
      </c>
      <c r="AQ13" s="30">
        <f>SUM(AO13:AP13)</f>
        <v>156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7</v>
      </c>
      <c r="G14" s="30">
        <v>14</v>
      </c>
      <c r="H14" s="30" t="s">
        <v>34</v>
      </c>
      <c r="I14" s="30">
        <v>30</v>
      </c>
      <c r="J14" s="30">
        <v>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 t="s">
        <v>34</v>
      </c>
      <c r="AM14" s="30">
        <v>5</v>
      </c>
      <c r="AN14" s="30">
        <v>1</v>
      </c>
      <c r="AO14" s="30">
        <f>SUMIF($C$11:$AN$11,"Ind*",C14:AN14)</f>
        <v>50</v>
      </c>
      <c r="AP14" s="30">
        <f>SUMIF($C$11:$AN$11,"I.Mad",C14:AN14)</f>
        <v>9</v>
      </c>
      <c r="AQ14" s="30">
        <f>SUM(AO14:AP14)</f>
        <v>59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30.326945814321544</v>
      </c>
      <c r="G15" s="30">
        <v>1.2014860857174476</v>
      </c>
      <c r="H15" s="30" t="s">
        <v>34</v>
      </c>
      <c r="I15" s="30">
        <v>1.1738852803885282</v>
      </c>
      <c r="J15" s="30">
        <v>0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20.45454545454545</v>
      </c>
      <c r="AL15" s="30" t="s">
        <v>34</v>
      </c>
      <c r="AM15" s="30">
        <v>34.664474912450203</v>
      </c>
      <c r="AN15" s="30">
        <v>40.506329113924053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12</v>
      </c>
      <c r="G16" s="36">
        <v>13.5</v>
      </c>
      <c r="H16" s="36" t="s">
        <v>34</v>
      </c>
      <c r="I16" s="36">
        <v>13.5</v>
      </c>
      <c r="J16" s="36">
        <v>13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1578.0000000000002</v>
      </c>
      <c r="G41" s="42">
        <f t="shared" si="3"/>
        <v>838.91000000000008</v>
      </c>
      <c r="H41" s="42">
        <f t="shared" si="3"/>
        <v>0</v>
      </c>
      <c r="I41" s="42">
        <f t="shared" si="3"/>
        <v>5187.47</v>
      </c>
      <c r="J41" s="42">
        <f t="shared" si="3"/>
        <v>197.03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126.33</v>
      </c>
      <c r="AL41" s="42">
        <f t="shared" si="3"/>
        <v>0</v>
      </c>
      <c r="AM41" s="42">
        <f t="shared" si="3"/>
        <v>1153.925</v>
      </c>
      <c r="AN41" s="42">
        <f t="shared" si="3"/>
        <v>110.00500000000002</v>
      </c>
      <c r="AO41" s="42">
        <f>SUM(AO12,AO18,AO24:AO37)</f>
        <v>7306.6350000000002</v>
      </c>
      <c r="AP41" s="42">
        <f>SUM(AP12,AP18,AP24:AP37)</f>
        <v>1885.0350000000003</v>
      </c>
      <c r="AQ41" s="42">
        <f t="shared" si="2"/>
        <v>9191.67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14.6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2022-06-27T16:47:24Z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