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<sst xmlns="http://schemas.openxmlformats.org/spreadsheetml/2006/main" count="392" uniqueCount="69">
  <si>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</si>
  <si>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</si>
  <si>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</si>
  <si>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</si>
  <si>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</si>
  <si>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</si>
  <si>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</si>
  <si>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</si>
  <si>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</si>
  <si>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</si>
  <si>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</si>
  <si>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</si>
  <si>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</si>
  <si>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</si>
  <si>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</si>
  <si>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</si>
  <si>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</si>
  <si>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</si>
  <si>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</si>
  <si>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</si>
  <si>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</si>
  <si>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</si>
  <si>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</si>
  <si>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</si>
  <si>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</si>
  <si>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</si>
  <si>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</si>
  <si>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</si>
  <si>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</si>
  <si>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</si>
  <si>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</si>
  <si>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</si>
  <si>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</si>
  <si>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</si>
  <si>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</si>
  <si>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</si>
  <si>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</si>
  <si>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</si>
  <si>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</si>
  <si>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</si>
  <si>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</si>
  <si>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</si>
  <si>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</si>
  <si>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</si>
  <si>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</si>
  <si>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</si>
  <si>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</si>
  <si>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</si>
  <si>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</si>
  <si>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</si>
  <si>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</si>
  <si>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</si>
  <si>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</si>
  <si>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</si>
  <si>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</si>
  <si>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</si>
  <si>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</si>
  <si>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</si>
  <si>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</si>
  <si>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</si>
  <si>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</si>
  <si>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</si>
  <si>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</si>
  <si>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</si>
  <si>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</si>
  <si>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</si>
  <si>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</si>
  <si>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24/06/2021</t>
  </si>
  <si>
    <t>Callao, 25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</si>
</sst>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N24" sqref="N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3" t="s">
        <v>10</v>
      </c>
      <c r="D10" s="73"/>
      <c r="E10" s="73" t="s">
        <v>11</v>
      </c>
      <c r="F10" s="73"/>
      <c r="G10" s="73" t="s">
        <v>12</v>
      </c>
      <c r="H10" s="73"/>
      <c r="I10" s="73" t="s">
        <v>13</v>
      </c>
      <c r="J10" s="73"/>
      <c r="K10" s="73" t="s">
        <v>14</v>
      </c>
      <c r="L10" s="73"/>
      <c r="M10" s="73" t="s">
        <v>15</v>
      </c>
      <c r="N10" s="73"/>
      <c r="O10" s="73" t="s">
        <v>16</v>
      </c>
      <c r="P10" s="73"/>
      <c r="Q10" s="73" t="s">
        <v>17</v>
      </c>
      <c r="R10" s="73"/>
      <c r="S10" s="73" t="s">
        <v>18</v>
      </c>
      <c r="T10" s="73"/>
      <c r="U10" s="73" t="s">
        <v>19</v>
      </c>
      <c r="V10" s="73"/>
      <c r="W10" s="73" t="s">
        <v>20</v>
      </c>
      <c r="X10" s="73"/>
      <c r="Y10" s="74" t="s">
        <v>21</v>
      </c>
      <c r="Z10" s="74"/>
      <c r="AA10" s="73" t="s">
        <v>22</v>
      </c>
      <c r="AB10" s="73"/>
      <c r="AC10" s="73" t="s">
        <v>23</v>
      </c>
      <c r="AD10" s="73"/>
      <c r="AE10" s="73" t="s">
        <v>24</v>
      </c>
      <c r="AF10" s="73"/>
      <c r="AG10" s="73" t="s">
        <v>25</v>
      </c>
      <c r="AH10" s="73"/>
      <c r="AI10" s="73" t="s">
        <v>26</v>
      </c>
      <c r="AJ10" s="73"/>
      <c r="AK10" s="73" t="s">
        <v>27</v>
      </c>
      <c r="AL10" s="73"/>
      <c r="AM10" s="73" t="s">
        <v>28</v>
      </c>
      <c r="AN10" s="73"/>
      <c r="AO10" s="75" t="s">
        <v>29</v>
      </c>
      <c r="AP10" s="75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695.95</v>
      </c>
      <c r="F12" s="30">
        <v>0</v>
      </c>
      <c r="G12" s="30">
        <v>7654.2257412676336</v>
      </c>
      <c r="H12" s="30">
        <v>498.14</v>
      </c>
      <c r="I12" s="30">
        <v>4470.1099999999997</v>
      </c>
      <c r="J12" s="30">
        <v>762.04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1363.7850000000001</v>
      </c>
      <c r="AN12" s="30">
        <v>20.14</v>
      </c>
      <c r="AO12" s="30">
        <f>SUMIF($C$11:$AN$11,"Ind",C12:AN12)</f>
        <v>14184.070741267635</v>
      </c>
      <c r="AP12" s="30">
        <f>SUMIF($C$11:$AN$11,"I.Mad",C12:AN12)</f>
        <v>1280.32</v>
      </c>
      <c r="AQ12" s="30">
        <f>SUM(AO12:AP12)</f>
        <v>15464.390741267634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5</v>
      </c>
      <c r="F13" s="30" t="s">
        <v>35</v>
      </c>
      <c r="G13" s="30">
        <v>69</v>
      </c>
      <c r="H13" s="30">
        <v>9</v>
      </c>
      <c r="I13" s="30">
        <v>23</v>
      </c>
      <c r="J13" s="30">
        <v>9</v>
      </c>
      <c r="K13" s="30" t="s">
        <v>35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>
        <v>13</v>
      </c>
      <c r="AN13" s="30">
        <v>1</v>
      </c>
      <c r="AO13" s="30">
        <f>SUMIF($C$11:$AN$11,"Ind*",C13:AN13)</f>
        <v>110</v>
      </c>
      <c r="AP13" s="30">
        <f>SUMIF($C$11:$AN$11,"I.Mad",C13:AN13)</f>
        <v>19</v>
      </c>
      <c r="AQ13" s="30">
        <f>SUM(AO13:AP13)</f>
        <v>129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66</v>
      </c>
      <c r="F14" s="30" t="s">
        <v>35</v>
      </c>
      <c r="G14" s="30">
        <v>8</v>
      </c>
      <c r="H14" s="30">
        <v>2</v>
      </c>
      <c r="I14" s="30">
        <v>7</v>
      </c>
      <c r="J14" s="30">
        <v>2</v>
      </c>
      <c r="K14" s="30" t="s">
        <v>35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>
        <v>5</v>
      </c>
      <c r="AN14" s="30">
        <v>1</v>
      </c>
      <c r="AO14" s="30">
        <f>SUMIF($C$11:$AN$11,"Ind*",C14:AN14)</f>
        <v>20</v>
      </c>
      <c r="AP14" s="30">
        <f>SUMIF($C$11:$AN$11,"I.Mad",C14:AN14)</f>
        <v>5</v>
      </c>
      <c r="AQ14" s="30">
        <f>SUM(AO14:AP14)</f>
        <v>25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26.196614731211163</v>
      </c>
      <c r="H15" s="30">
        <v>49.882104184306989</v>
      </c>
      <c r="I15" s="30">
        <v>32.089267720134082</v>
      </c>
      <c r="J15" s="30">
        <v>34.386581554198081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>
        <v>30.117685234405588</v>
      </c>
      <c r="AN15" s="30">
        <v>1.3605442176870746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>
        <v>13</v>
      </c>
      <c r="H16" s="36">
        <v>12</v>
      </c>
      <c r="I16" s="36">
        <v>12.5</v>
      </c>
      <c r="J16" s="36">
        <v>12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>
        <v>12.5</v>
      </c>
      <c r="AN16" s="36">
        <v>13.5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/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>
        <v>6.95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6.95</v>
      </c>
      <c r="AP26" s="30">
        <f t="shared" si="1"/>
        <v>0</v>
      </c>
      <c r="AQ26" s="42">
        <f t="shared" si="2"/>
        <v>6.95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695.95</v>
      </c>
      <c r="F41" s="42">
        <f t="shared" si="3"/>
        <v>0</v>
      </c>
      <c r="G41" s="42">
        <f t="shared" si="3"/>
        <v>7654.2257412676336</v>
      </c>
      <c r="H41" s="42">
        <f t="shared" si="3"/>
        <v>498.14</v>
      </c>
      <c r="I41" s="42">
        <f t="shared" si="3"/>
        <v>4477.0599999999995</v>
      </c>
      <c r="J41" s="42">
        <f t="shared" si="3"/>
        <v>762.04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1363.7850000000001</v>
      </c>
      <c r="AN41" s="42">
        <f t="shared" si="3"/>
        <v>20.14</v>
      </c>
      <c r="AO41" s="42">
        <f>SUM(AO12,AO18,AO24:AO37)</f>
        <v>14191.020741267635</v>
      </c>
      <c r="AP41" s="42">
        <f>SUM(AP12,AP18,AP24:AP37)</f>
        <v>1280.32</v>
      </c>
      <c r="AQ41" s="42">
        <f t="shared" si="2"/>
        <v>15471.340741267635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18.7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2021-06-25T17:02:15Z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