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0" windowWidth="20730" windowHeight="91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<sst xmlns="http://schemas.openxmlformats.org/spreadsheetml/2006/main" count="354" uniqueCount="69">
  <si>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</si>
  <si>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</si>
  <si>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</si>
  <si>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</si>
  <si>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</si>
  <si>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</si>
  <si>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</si>
  <si>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</si>
  <si>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</si>
  <si>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</si>
  <si>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</si>
  <si>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</si>
  <si>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</si>
  <si>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</si>
  <si>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</si>
  <si>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</si>
  <si>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</si>
  <si>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</si>
  <si>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</si>
  <si>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</si>
  <si>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</si>
  <si>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</si>
  <si>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</si>
  <si>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</si>
  <si>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</si>
  <si>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</si>
  <si>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</si>
  <si>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</si>
  <si>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</si>
  <si>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</si>
  <si>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</si>
  <si>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</si>
  <si>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</si>
  <si>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</si>
  <si>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</si>
  <si>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</si>
  <si>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</si>
  <si>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</si>
  <si>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</si>
  <si>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</si>
  <si>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</si>
  <si>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</si>
  <si>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</si>
  <si>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</si>
  <si>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</si>
  <si>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</si>
  <si>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</si>
  <si>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</si>
  <si>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</si>
  <si>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</si>
  <si>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</si>
  <si>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</si>
  <si>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</si>
  <si>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</si>
  <si>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</si>
  <si>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</si>
  <si>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</si>
  <si>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</si>
  <si>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</si>
  <si>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</si>
  <si>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</si>
  <si>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</si>
  <si>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>BAGRE CON FAJA</t>
  </si>
  <si>
    <t>S/M</t>
  </si>
  <si>
    <t xml:space="preserve">PAMPANO </t>
  </si>
  <si>
    <t>CARACOL</t>
  </si>
  <si>
    <t>Callao, 26 de junio del 2017</t>
  </si>
  <si>
    <t xml:space="preserve">        Fecha  : 24/06/2017</t>
  </si>
  <si>
    <t>11.5 y12.5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</si>
</sst>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6" fillId="0" borderId="1" xfId="0" applyFont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7" zoomScale="23" zoomScaleNormal="23" workbookViewId="0">
      <selection activeCell="AQ25" sqref="AQ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35.25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729</v>
      </c>
      <c r="D12" s="51">
        <v>0</v>
      </c>
      <c r="E12" s="51">
        <v>1219</v>
      </c>
      <c r="F12" s="51">
        <v>0</v>
      </c>
      <c r="G12" s="51">
        <v>1860.4299999999998</v>
      </c>
      <c r="H12" s="51">
        <v>0</v>
      </c>
      <c r="I12" s="51">
        <v>57.28</v>
      </c>
      <c r="J12" s="51">
        <v>1237.24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744.37900000000002</v>
      </c>
      <c r="R12" s="51">
        <v>0</v>
      </c>
      <c r="S12" s="51">
        <v>180</v>
      </c>
      <c r="T12" s="51">
        <v>0</v>
      </c>
      <c r="U12" s="51">
        <v>210</v>
      </c>
      <c r="V12" s="51">
        <v>725</v>
      </c>
      <c r="W12" s="51">
        <v>1135</v>
      </c>
      <c r="X12" s="51">
        <v>0</v>
      </c>
      <c r="Y12" s="51">
        <v>767.91229999999996</v>
      </c>
      <c r="Z12" s="51">
        <v>528.10900000000004</v>
      </c>
      <c r="AA12" s="51">
        <v>0</v>
      </c>
      <c r="AB12" s="51">
        <v>0</v>
      </c>
      <c r="AC12" s="51">
        <v>0</v>
      </c>
      <c r="AD12" s="51">
        <v>0</v>
      </c>
      <c r="AE12" s="51">
        <v>1696.14</v>
      </c>
      <c r="AF12" s="51">
        <v>85.71</v>
      </c>
      <c r="AG12" s="51">
        <v>1077.8</v>
      </c>
      <c r="AH12" s="51">
        <v>43.02</v>
      </c>
      <c r="AI12" s="51">
        <v>0</v>
      </c>
      <c r="AJ12" s="51">
        <v>0</v>
      </c>
      <c r="AK12" s="51">
        <v>1187.68</v>
      </c>
      <c r="AL12" s="51">
        <v>0</v>
      </c>
      <c r="AM12" s="51">
        <v>0</v>
      </c>
      <c r="AN12" s="51">
        <v>0</v>
      </c>
      <c r="AO12" s="52">
        <f>SUMIF($C$11:$AN$11,"Ind*",C12:AN12)</f>
        <v>10864.621299999999</v>
      </c>
      <c r="AP12" s="52">
        <f>SUMIF($C$11:$AN$11,"I.Mad",C12:AN12)</f>
        <v>2619.0790000000002</v>
      </c>
      <c r="AQ12" s="52">
        <f>SUM(AO12:AP12)</f>
        <v>13483.700299999999</v>
      </c>
      <c r="AS12" s="26"/>
      <c r="AT12" s="60"/>
    </row>
    <row r="13" spans="2:48" ht="50.25" customHeight="1" x14ac:dyDescent="0.55000000000000004">
      <c r="B13" s="81" t="s">
        <v>19</v>
      </c>
      <c r="C13" s="53">
        <v>3</v>
      </c>
      <c r="D13" s="53" t="s">
        <v>20</v>
      </c>
      <c r="E13" s="53">
        <v>14</v>
      </c>
      <c r="F13" s="53" t="s">
        <v>20</v>
      </c>
      <c r="G13" s="53">
        <v>7</v>
      </c>
      <c r="H13" s="53" t="s">
        <v>20</v>
      </c>
      <c r="I13" s="53">
        <v>3</v>
      </c>
      <c r="J13" s="53">
        <v>43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15</v>
      </c>
      <c r="R13" s="53" t="s">
        <v>20</v>
      </c>
      <c r="S13" s="53">
        <v>5</v>
      </c>
      <c r="T13" s="53" t="s">
        <v>20</v>
      </c>
      <c r="U13" s="53">
        <v>8</v>
      </c>
      <c r="V13" s="53">
        <v>12</v>
      </c>
      <c r="W13" s="53">
        <v>22</v>
      </c>
      <c r="X13" s="53" t="s">
        <v>20</v>
      </c>
      <c r="Y13" s="53">
        <v>23</v>
      </c>
      <c r="Z13" s="53">
        <v>9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8</v>
      </c>
      <c r="AF13" s="53">
        <v>1</v>
      </c>
      <c r="AG13" s="53">
        <v>10</v>
      </c>
      <c r="AH13" s="53">
        <v>1</v>
      </c>
      <c r="AI13" s="53" t="s">
        <v>20</v>
      </c>
      <c r="AJ13" s="53" t="s">
        <v>20</v>
      </c>
      <c r="AK13" s="53">
        <v>5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123</v>
      </c>
      <c r="AP13" s="52">
        <f>SUMIF($C$11:$AN$11,"I.Mad",C13:AN13)</f>
        <v>66</v>
      </c>
      <c r="AQ13" s="52">
        <f>SUM(AO13:AP13)</f>
        <v>189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20</v>
      </c>
      <c r="E14" s="53">
        <v>1</v>
      </c>
      <c r="F14" s="53" t="s">
        <v>20</v>
      </c>
      <c r="G14" s="53">
        <v>3</v>
      </c>
      <c r="H14" s="53" t="s">
        <v>20</v>
      </c>
      <c r="I14" s="53">
        <v>1</v>
      </c>
      <c r="J14" s="53">
        <v>15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8</v>
      </c>
      <c r="R14" s="53" t="s">
        <v>20</v>
      </c>
      <c r="S14" s="53">
        <v>3</v>
      </c>
      <c r="T14" s="53" t="s">
        <v>20</v>
      </c>
      <c r="U14" s="53">
        <v>2</v>
      </c>
      <c r="V14" s="53">
        <v>5</v>
      </c>
      <c r="W14" s="53">
        <v>8</v>
      </c>
      <c r="X14" s="53" t="s">
        <v>20</v>
      </c>
      <c r="Y14" s="53">
        <v>2</v>
      </c>
      <c r="Z14" s="53">
        <v>3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4</v>
      </c>
      <c r="AF14" s="53" t="s">
        <v>63</v>
      </c>
      <c r="AG14" s="53">
        <v>4</v>
      </c>
      <c r="AH14" s="53" t="s">
        <v>63</v>
      </c>
      <c r="AI14" s="53" t="s">
        <v>20</v>
      </c>
      <c r="AJ14" s="53" t="s">
        <v>20</v>
      </c>
      <c r="AK14" s="53">
        <v>2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40</v>
      </c>
      <c r="AP14" s="52">
        <f>SUMIF($C$11:$AN$11,"I.Mad",C14:AN14)</f>
        <v>23</v>
      </c>
      <c r="AQ14" s="52">
        <f>SUM(AO14:AP14)</f>
        <v>63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>
        <v>0</v>
      </c>
      <c r="F15" s="53" t="s">
        <v>20</v>
      </c>
      <c r="G15" s="53">
        <v>0</v>
      </c>
      <c r="H15" s="53" t="s">
        <v>20</v>
      </c>
      <c r="I15" s="53">
        <v>1.0582010582010581</v>
      </c>
      <c r="J15" s="53">
        <v>2.2815354009191906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13.424039800207709</v>
      </c>
      <c r="R15" s="53" t="s">
        <v>20</v>
      </c>
      <c r="S15" s="53">
        <v>7.2478368954891979</v>
      </c>
      <c r="T15" s="53" t="s">
        <v>20</v>
      </c>
      <c r="U15" s="53">
        <v>6.4075260936685687</v>
      </c>
      <c r="V15" s="53">
        <v>4.7792708834819173</v>
      </c>
      <c r="W15" s="53">
        <v>3.1564776451799004</v>
      </c>
      <c r="X15" s="53" t="s">
        <v>20</v>
      </c>
      <c r="Y15" s="53">
        <v>13.952199999999999</v>
      </c>
      <c r="Z15" s="53">
        <v>0.36268640000000002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63.085952534918995</v>
      </c>
      <c r="AF15" s="53" t="s">
        <v>20</v>
      </c>
      <c r="AG15" s="53">
        <v>71.099531856299194</v>
      </c>
      <c r="AH15" s="53" t="s">
        <v>20</v>
      </c>
      <c r="AI15" s="53" t="s">
        <v>20</v>
      </c>
      <c r="AJ15" s="53" t="s">
        <v>20</v>
      </c>
      <c r="AK15" s="53">
        <v>58.174886670984129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</v>
      </c>
      <c r="D16" s="58" t="s">
        <v>20</v>
      </c>
      <c r="E16" s="58">
        <v>14.5</v>
      </c>
      <c r="F16" s="58" t="s">
        <v>20</v>
      </c>
      <c r="G16" s="58">
        <v>15</v>
      </c>
      <c r="H16" s="58" t="s">
        <v>20</v>
      </c>
      <c r="I16" s="58">
        <v>14.5</v>
      </c>
      <c r="J16" s="58">
        <v>14.5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13</v>
      </c>
      <c r="T16" s="58" t="s">
        <v>20</v>
      </c>
      <c r="U16" s="58">
        <v>12</v>
      </c>
      <c r="V16" s="58">
        <v>12.5</v>
      </c>
      <c r="W16" s="58">
        <v>12.5</v>
      </c>
      <c r="X16" s="58" t="s">
        <v>20</v>
      </c>
      <c r="Y16" s="58" t="s">
        <v>68</v>
      </c>
      <c r="Z16" s="58">
        <v>13.5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11</v>
      </c>
      <c r="AF16" s="58" t="s">
        <v>20</v>
      </c>
      <c r="AG16" s="58">
        <v>10.5</v>
      </c>
      <c r="AH16" s="58" t="s">
        <v>20</v>
      </c>
      <c r="AI16" s="58" t="s">
        <v>20</v>
      </c>
      <c r="AJ16" s="58" t="s">
        <v>20</v>
      </c>
      <c r="AK16" s="58">
        <v>11.5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/>
      <c r="J25" s="71">
        <v>0.67</v>
      </c>
      <c r="K25" s="55"/>
      <c r="L25" s="55"/>
      <c r="M25" s="55"/>
      <c r="N25" s="55"/>
      <c r="O25" s="55"/>
      <c r="P25" s="55"/>
      <c r="Q25" s="71">
        <v>0.621</v>
      </c>
      <c r="R25" s="71"/>
      <c r="S25" s="55"/>
      <c r="T25" s="55"/>
      <c r="U25" s="71"/>
      <c r="V25" s="71"/>
      <c r="W25" s="71"/>
      <c r="X25" s="71"/>
      <c r="Y25" s="71">
        <v>0.25</v>
      </c>
      <c r="Z25" s="71">
        <v>1</v>
      </c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0.871</v>
      </c>
      <c r="AP25" s="52">
        <f t="shared" si="1"/>
        <v>1.67</v>
      </c>
      <c r="AQ25" s="55">
        <f>SUM(AO25:AP25)</f>
        <v>2.5409999999999999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>
        <v>238</v>
      </c>
      <c r="G27" s="55"/>
      <c r="H27" s="55"/>
      <c r="I27" s="71">
        <v>0.15</v>
      </c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0.15</v>
      </c>
      <c r="AP27" s="52">
        <f t="shared" si="1"/>
        <v>238</v>
      </c>
      <c r="AQ27" s="55">
        <f t="shared" si="2"/>
        <v>238.15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71"/>
      <c r="T30" s="110"/>
      <c r="U30" s="110"/>
      <c r="V30" s="71"/>
      <c r="W30" s="71"/>
      <c r="X30" s="71"/>
      <c r="Y30" s="113"/>
      <c r="Z30" s="71"/>
      <c r="AA30" s="71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65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62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55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729</v>
      </c>
      <c r="D41" s="55">
        <f t="shared" ref="D41:AN41" si="8">+SUM(D24:D40,D18,D12)</f>
        <v>0</v>
      </c>
      <c r="E41" s="55">
        <f t="shared" si="8"/>
        <v>1219</v>
      </c>
      <c r="F41" s="55">
        <f t="shared" si="8"/>
        <v>238</v>
      </c>
      <c r="G41" s="55">
        <f t="shared" si="8"/>
        <v>1860.4299999999998</v>
      </c>
      <c r="H41" s="55">
        <f t="shared" si="8"/>
        <v>0</v>
      </c>
      <c r="I41" s="55">
        <f t="shared" si="8"/>
        <v>57.43</v>
      </c>
      <c r="J41" s="55">
        <f t="shared" si="8"/>
        <v>1237.9100000000001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745</v>
      </c>
      <c r="R41" s="55">
        <f t="shared" si="8"/>
        <v>0</v>
      </c>
      <c r="S41" s="55">
        <f t="shared" si="8"/>
        <v>180</v>
      </c>
      <c r="T41" s="55">
        <f t="shared" si="8"/>
        <v>0</v>
      </c>
      <c r="U41" s="55">
        <f t="shared" si="8"/>
        <v>210</v>
      </c>
      <c r="V41" s="55">
        <f t="shared" si="8"/>
        <v>725</v>
      </c>
      <c r="W41" s="55">
        <f t="shared" si="8"/>
        <v>1135</v>
      </c>
      <c r="X41" s="55">
        <f t="shared" si="8"/>
        <v>0</v>
      </c>
      <c r="Y41" s="55">
        <f t="shared" si="8"/>
        <v>768.16229999999996</v>
      </c>
      <c r="Z41" s="55">
        <f t="shared" si="8"/>
        <v>529.10900000000004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1696.14</v>
      </c>
      <c r="AF41" s="55">
        <f t="shared" si="8"/>
        <v>85.71</v>
      </c>
      <c r="AG41" s="55">
        <f t="shared" si="8"/>
        <v>1077.8</v>
      </c>
      <c r="AH41" s="55">
        <f t="shared" si="8"/>
        <v>43.02</v>
      </c>
      <c r="AI41" s="55">
        <f t="shared" si="8"/>
        <v>0</v>
      </c>
      <c r="AJ41" s="55">
        <f t="shared" si="8"/>
        <v>0</v>
      </c>
      <c r="AK41" s="55">
        <f t="shared" si="8"/>
        <v>1187.68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10865.642299999998</v>
      </c>
      <c r="AP41" s="55">
        <f>SUM(AP12,AP18,AP24:AP37)</f>
        <v>2858.7490000000003</v>
      </c>
      <c r="AQ41" s="55">
        <f>SUM(AO41:AP41)</f>
        <v>13724.391299999997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18</v>
      </c>
      <c r="H42" s="114"/>
      <c r="I42" s="57">
        <v>20.5</v>
      </c>
      <c r="J42" s="90"/>
      <c r="K42" s="57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16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2017-06-26T20:04:40Z</dcterms:modified>
</cp:coreProperties>
</file>