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<sst xmlns="http://schemas.openxmlformats.org/spreadsheetml/2006/main" count="372" uniqueCount="69">
  <si>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</si>
  <si>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</si>
  <si>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</si>
  <si>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</si>
  <si>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</si>
  <si>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</si>
  <si>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</si>
  <si>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</si>
  <si>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</si>
  <si>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</si>
  <si>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</si>
  <si>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</si>
  <si>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</si>
  <si>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</si>
  <si>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</si>
  <si>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</si>
  <si>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</si>
  <si>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</si>
  <si>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</si>
  <si>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</si>
  <si>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</si>
  <si>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</si>
  <si>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</si>
  <si>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</si>
  <si>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</si>
  <si>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</si>
  <si>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</si>
  <si>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</si>
  <si>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</si>
  <si>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</si>
  <si>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</si>
  <si>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</si>
  <si>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</si>
  <si>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</si>
  <si>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</si>
  <si>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</si>
  <si>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</si>
  <si>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</si>
  <si>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</si>
  <si>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</si>
  <si>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</si>
  <si>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</si>
  <si>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</si>
  <si>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</si>
  <si>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</si>
  <si>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</si>
  <si>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</si>
  <si>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</si>
  <si>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</si>
  <si>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</si>
  <si>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</si>
  <si>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</si>
  <si>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</si>
  <si>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</si>
  <si>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</si>
  <si>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</si>
  <si>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</si>
  <si>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</si>
  <si>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</si>
  <si>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</si>
  <si>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</si>
  <si>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</si>
  <si>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</si>
  <si>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</si>
  <si>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</si>
  <si>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</si>
  <si>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</si>
  <si>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24/05/2024</t>
  </si>
  <si>
    <t>Callao,27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</si>
</sst>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G7" zoomScale="22" zoomScaleNormal="22" workbookViewId="0">
      <selection activeCell="AQ12" sqref="AQ12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1505.2550000000001</v>
      </c>
      <c r="F12" s="24">
        <v>0</v>
      </c>
      <c r="G12" s="24">
        <v>14663.73</v>
      </c>
      <c r="H12" s="24">
        <v>1143.99</v>
      </c>
      <c r="I12" s="24">
        <v>16161.550999999999</v>
      </c>
      <c r="J12" s="24">
        <v>1462.9949999999999</v>
      </c>
      <c r="K12" s="24">
        <v>1033.0999999999999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2451.625</v>
      </c>
      <c r="R12" s="24">
        <v>0</v>
      </c>
      <c r="S12" s="24">
        <v>970.81500000000005</v>
      </c>
      <c r="T12" s="24">
        <v>0</v>
      </c>
      <c r="U12" s="24">
        <v>490.125</v>
      </c>
      <c r="V12" s="24">
        <v>1220.96</v>
      </c>
      <c r="W12" s="24">
        <v>0</v>
      </c>
      <c r="X12" s="24">
        <v>0</v>
      </c>
      <c r="Y12" s="24">
        <v>418.53</v>
      </c>
      <c r="Z12" s="24">
        <v>237.42500000000001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37694.731</v>
      </c>
      <c r="AP12" s="24">
        <f>SUMIF($C$11:$AN$11,"I.Mad",C12:AN12)</f>
        <v>4065.37</v>
      </c>
      <c r="AQ12" s="24">
        <f>SUM(AO12:AP12)</f>
        <v>41760.101000000002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5</v>
      </c>
      <c r="F13" s="24" t="s">
        <v>33</v>
      </c>
      <c r="G13" s="24">
        <v>46</v>
      </c>
      <c r="H13" s="24">
        <v>10</v>
      </c>
      <c r="I13" s="24">
        <v>99</v>
      </c>
      <c r="J13" s="24">
        <v>25</v>
      </c>
      <c r="K13" s="24">
        <v>8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22</v>
      </c>
      <c r="R13" s="24" t="s">
        <v>33</v>
      </c>
      <c r="S13" s="24">
        <v>9</v>
      </c>
      <c r="T13" s="24" t="s">
        <v>33</v>
      </c>
      <c r="U13" s="24">
        <v>6</v>
      </c>
      <c r="V13" s="24">
        <v>15</v>
      </c>
      <c r="W13" s="24" t="s">
        <v>33</v>
      </c>
      <c r="X13" s="24" t="s">
        <v>33</v>
      </c>
      <c r="Y13" s="24">
        <v>3</v>
      </c>
      <c r="Z13" s="24">
        <v>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198</v>
      </c>
      <c r="AP13" s="24">
        <f>SUMIF($C$11:$AN$11,"I.Mad",C13:AN13)</f>
        <v>53</v>
      </c>
      <c r="AQ13" s="24">
        <f>SUM(AO13:AP13)</f>
        <v>251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5</v>
      </c>
      <c r="F14" s="24" t="s">
        <v>33</v>
      </c>
      <c r="G14" s="24">
        <v>10</v>
      </c>
      <c r="H14" s="24">
        <v>3</v>
      </c>
      <c r="I14" s="24">
        <v>19</v>
      </c>
      <c r="J14" s="24">
        <v>2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9</v>
      </c>
      <c r="R14" s="24" t="s">
        <v>33</v>
      </c>
      <c r="S14" s="24">
        <v>5</v>
      </c>
      <c r="T14" s="24" t="s">
        <v>33</v>
      </c>
      <c r="U14" s="24">
        <v>1</v>
      </c>
      <c r="V14" s="24">
        <v>6</v>
      </c>
      <c r="W14" s="24" t="s">
        <v>33</v>
      </c>
      <c r="X14" s="24" t="s">
        <v>33</v>
      </c>
      <c r="Y14" s="24" t="s">
        <v>64</v>
      </c>
      <c r="Z14" s="24">
        <v>1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49</v>
      </c>
      <c r="AP14" s="24">
        <f>SUMIF($C$11:$AN$11,"I.Mad",C14:AN14)</f>
        <v>12</v>
      </c>
      <c r="AQ14" s="24">
        <f>SUM(AO14:AP14)</f>
        <v>61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13.314282760499401</v>
      </c>
      <c r="F15" s="24" t="s">
        <v>33</v>
      </c>
      <c r="G15" s="24">
        <v>12.220896702468</v>
      </c>
      <c r="H15" s="24">
        <v>65.380733056531099</v>
      </c>
      <c r="I15" s="24">
        <v>6.5165156734092404</v>
      </c>
      <c r="J15" s="24">
        <v>75.926396917343297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0.74044138532689496</v>
      </c>
      <c r="R15" s="24" t="s">
        <v>33</v>
      </c>
      <c r="S15" s="24">
        <v>15.6834724086865</v>
      </c>
      <c r="T15" s="24" t="s">
        <v>33</v>
      </c>
      <c r="U15" s="24">
        <v>8.8888888888900901</v>
      </c>
      <c r="V15" s="24">
        <v>5.31057237718161</v>
      </c>
      <c r="W15" s="24" t="s">
        <v>33</v>
      </c>
      <c r="X15" s="24" t="s">
        <v>33</v>
      </c>
      <c r="Y15" s="24" t="s">
        <v>33</v>
      </c>
      <c r="Z15" s="24">
        <v>15.3110047847125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13.5</v>
      </c>
      <c r="H16" s="27">
        <v>11</v>
      </c>
      <c r="I16" s="27">
        <v>13</v>
      </c>
      <c r="J16" s="27">
        <v>11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13.5</v>
      </c>
      <c r="R16" s="27" t="s">
        <v>33</v>
      </c>
      <c r="S16" s="27">
        <v>13</v>
      </c>
      <c r="T16" s="27" t="s">
        <v>33</v>
      </c>
      <c r="U16" s="27">
        <v>13</v>
      </c>
      <c r="V16" s="27">
        <v>13</v>
      </c>
      <c r="W16" s="27" t="s">
        <v>33</v>
      </c>
      <c r="X16" s="27" t="s">
        <v>33</v>
      </c>
      <c r="Y16" s="27" t="s">
        <v>33</v>
      </c>
      <c r="Z16" s="27">
        <v>13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1505.2550000000001</v>
      </c>
      <c r="F41" s="32">
        <f t="shared" si="3"/>
        <v>0</v>
      </c>
      <c r="G41" s="32">
        <f t="shared" si="3"/>
        <v>14663.73</v>
      </c>
      <c r="H41" s="32">
        <f>+SUM(H24:H40,H18,H12)</f>
        <v>1143.99</v>
      </c>
      <c r="I41" s="32">
        <f>+SUM(I24:I40,I18,I12)</f>
        <v>16161.550999999999</v>
      </c>
      <c r="J41" s="32">
        <f t="shared" si="3"/>
        <v>1462.9949999999999</v>
      </c>
      <c r="K41" s="32">
        <f t="shared" si="3"/>
        <v>1033.0999999999999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2451.625</v>
      </c>
      <c r="R41" s="32">
        <f t="shared" si="3"/>
        <v>0</v>
      </c>
      <c r="S41" s="32">
        <f t="shared" si="3"/>
        <v>970.81500000000005</v>
      </c>
      <c r="T41" s="32">
        <f t="shared" si="3"/>
        <v>0</v>
      </c>
      <c r="U41" s="32">
        <f t="shared" si="3"/>
        <v>490.125</v>
      </c>
      <c r="V41" s="32">
        <f t="shared" si="3"/>
        <v>1220.96</v>
      </c>
      <c r="W41" s="32">
        <f t="shared" si="3"/>
        <v>0</v>
      </c>
      <c r="X41" s="32">
        <f t="shared" si="3"/>
        <v>0</v>
      </c>
      <c r="Y41" s="32">
        <f t="shared" si="3"/>
        <v>418.53</v>
      </c>
      <c r="Z41" s="32">
        <f t="shared" si="3"/>
        <v>237.42500000000001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37694.731</v>
      </c>
      <c r="AP41" s="32">
        <f>SUM(AP12,AP18,AP24:AP37)</f>
        <v>4065.37</v>
      </c>
      <c r="AQ41" s="32">
        <f t="shared" si="2"/>
        <v>41760.101000000002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2024-05-27T20:00:23Z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