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480" windowWidth="20490" windowHeight="7275" tabRatio="540"/>
  </bookViews>
  <sheets>
    <sheet name="reporte" sheetId="5" r:id="rId1"/>
  </sheets>
  <definedNames>
    <definedName name="_xlnm.Print_Area" localSheetId="0">reporte!$A$1:$AQ$44</definedName>
  </definedNames>
  <calcPr calcId="14562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<sst xmlns="http://schemas.openxmlformats.org/spreadsheetml/2006/main" count="353" uniqueCount="69">
  <si>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</si>
  <si>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</si>
  <si>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</si>
  <si>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</si>
  <si>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</si>
  <si>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</si>
  <si>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</si>
  <si>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</si>
  <si>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</si>
  <si>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</si>
  <si>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</si>
  <si>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</si>
  <si>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</si>
  <si>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</si>
  <si>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</si>
  <si>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</si>
  <si>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</si>
  <si>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</si>
  <si>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</si>
  <si>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</si>
  <si>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</si>
  <si>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</si>
  <si>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</si>
  <si>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</si>
  <si>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</si>
  <si>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</si>
  <si>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</si>
  <si>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</si>
  <si>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</si>
  <si>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</si>
  <si>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</si>
  <si>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</si>
  <si>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</si>
  <si>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</si>
  <si>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</si>
  <si>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</si>
  <si>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</si>
  <si>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</si>
  <si>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</si>
  <si>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</si>
  <si>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</si>
  <si>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</si>
  <si>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</si>
  <si>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</si>
  <si>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</si>
  <si>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</si>
  <si>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</si>
  <si>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</si>
  <si>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</si>
  <si>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</si>
  <si>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</si>
  <si>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</si>
  <si>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</si>
  <si>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</si>
  <si>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</si>
  <si>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</si>
  <si>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</si>
  <si>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</si>
  <si>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</si>
  <si>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</si>
  <si>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</si>
  <si>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</si>
  <si>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MALAGUA</t>
  </si>
  <si>
    <t xml:space="preserve">        Fecha  : 24/05/2017</t>
  </si>
  <si>
    <t>Callao, 25 de mayo del 2017</t>
  </si>
  <si>
    <t>13.5-14.5</t>
  </si>
  <si>
    <t>12.0 y 13.5</t>
  </si>
  <si>
    <t>11.5 y 12.5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</si>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</sst>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C7" zoomScale="28" zoomScaleNormal="28" workbookViewId="0">
      <selection activeCell="M7" sqref="M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3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59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56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1305</v>
      </c>
      <c r="D12" s="51">
        <v>93</v>
      </c>
      <c r="E12" s="51">
        <v>0</v>
      </c>
      <c r="F12" s="51">
        <v>2917</v>
      </c>
      <c r="G12" s="51">
        <v>6627.8850000000002</v>
      </c>
      <c r="H12" s="51">
        <v>1025.3799999999997</v>
      </c>
      <c r="I12" s="51">
        <v>5940.6</v>
      </c>
      <c r="J12" s="51">
        <v>10363.34</v>
      </c>
      <c r="K12" s="51">
        <v>741.47</v>
      </c>
      <c r="L12" s="51">
        <v>21.97</v>
      </c>
      <c r="M12" s="51">
        <v>0</v>
      </c>
      <c r="N12" s="51">
        <v>0</v>
      </c>
      <c r="O12" s="51">
        <v>0</v>
      </c>
      <c r="P12" s="51">
        <v>0</v>
      </c>
      <c r="Q12" s="51">
        <v>39.411999999999999</v>
      </c>
      <c r="R12" s="51">
        <v>0</v>
      </c>
      <c r="S12" s="51">
        <v>0</v>
      </c>
      <c r="T12" s="51">
        <v>0</v>
      </c>
      <c r="U12" s="51">
        <v>350</v>
      </c>
      <c r="V12" s="51">
        <v>0</v>
      </c>
      <c r="W12" s="51">
        <v>290</v>
      </c>
      <c r="X12" s="51">
        <v>0</v>
      </c>
      <c r="Y12" s="51">
        <v>778</v>
      </c>
      <c r="Z12" s="51">
        <v>291</v>
      </c>
      <c r="AA12" s="51">
        <v>4326.5181216931214</v>
      </c>
      <c r="AB12" s="51">
        <v>290</v>
      </c>
      <c r="AC12" s="51">
        <v>9707.4884151055612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30106.373536798681</v>
      </c>
      <c r="AP12" s="52">
        <f>SUMIF($C$11:$AN$11,"I.Mad",C12:AN12)</f>
        <v>15001.689999999999</v>
      </c>
      <c r="AQ12" s="52">
        <f>SUM(AO12:AP12)</f>
        <v>45108.063536798683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>
        <v>1</v>
      </c>
      <c r="E13" s="53" t="s">
        <v>20</v>
      </c>
      <c r="F13" s="53">
        <v>35</v>
      </c>
      <c r="G13" s="53">
        <v>28</v>
      </c>
      <c r="H13" s="53">
        <v>27</v>
      </c>
      <c r="I13" s="53">
        <v>66</v>
      </c>
      <c r="J13" s="53">
        <v>211</v>
      </c>
      <c r="K13" s="53">
        <v>10</v>
      </c>
      <c r="L13" s="53">
        <v>1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3</v>
      </c>
      <c r="R13" s="53" t="s">
        <v>20</v>
      </c>
      <c r="S13" s="53" t="s">
        <v>20</v>
      </c>
      <c r="T13" s="53" t="s">
        <v>20</v>
      </c>
      <c r="U13" s="53">
        <v>1</v>
      </c>
      <c r="V13" s="53" t="s">
        <v>20</v>
      </c>
      <c r="W13" s="53">
        <v>2</v>
      </c>
      <c r="X13" s="53" t="s">
        <v>20</v>
      </c>
      <c r="Y13" s="53">
        <v>14</v>
      </c>
      <c r="Z13" s="53">
        <v>14</v>
      </c>
      <c r="AA13" s="53">
        <v>16</v>
      </c>
      <c r="AB13" s="53">
        <v>3</v>
      </c>
      <c r="AC13" s="53">
        <v>36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179</v>
      </c>
      <c r="AP13" s="52">
        <f>SUMIF($C$11:$AN$11,"I.Mad",C13:AN13)</f>
        <v>292</v>
      </c>
      <c r="AQ13" s="52">
        <f>SUM(AO13:AP13)</f>
        <v>471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68</v>
      </c>
      <c r="D14" s="53" t="s">
        <v>68</v>
      </c>
      <c r="E14" s="53" t="s">
        <v>20</v>
      </c>
      <c r="F14" s="53">
        <v>5</v>
      </c>
      <c r="G14" s="53">
        <v>15</v>
      </c>
      <c r="H14" s="53">
        <v>4</v>
      </c>
      <c r="I14" s="53">
        <v>7</v>
      </c>
      <c r="J14" s="53">
        <v>34</v>
      </c>
      <c r="K14" s="53">
        <v>8</v>
      </c>
      <c r="L14" s="53">
        <v>1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2</v>
      </c>
      <c r="R14" s="53" t="s">
        <v>20</v>
      </c>
      <c r="S14" s="53" t="s">
        <v>20</v>
      </c>
      <c r="T14" s="53" t="s">
        <v>20</v>
      </c>
      <c r="U14" s="53">
        <v>1</v>
      </c>
      <c r="V14" s="53" t="s">
        <v>20</v>
      </c>
      <c r="W14" s="53">
        <v>2</v>
      </c>
      <c r="X14" s="53" t="s">
        <v>20</v>
      </c>
      <c r="Y14" s="53">
        <v>3</v>
      </c>
      <c r="Z14" s="53">
        <v>5</v>
      </c>
      <c r="AA14" s="53">
        <v>6</v>
      </c>
      <c r="AB14" s="53">
        <v>1</v>
      </c>
      <c r="AC14" s="53">
        <v>9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53</v>
      </c>
      <c r="AP14" s="52">
        <f>SUMIF($C$11:$AN$11,"I.Mad",C14:AN14)</f>
        <v>50</v>
      </c>
      <c r="AQ14" s="52">
        <f>SUM(AO14:AP14)</f>
        <v>103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3.874629218746576E-2</v>
      </c>
      <c r="H15" s="53">
        <v>14.35609110005764</v>
      </c>
      <c r="I15" s="53">
        <v>0.8993198039748509</v>
      </c>
      <c r="J15" s="53">
        <v>1.6705251325817647</v>
      </c>
      <c r="K15" s="53">
        <v>1.3912038473571762</v>
      </c>
      <c r="L15" s="53">
        <v>0.96618357487922735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8.4138693870217622</v>
      </c>
      <c r="R15" s="53" t="s">
        <v>20</v>
      </c>
      <c r="S15" s="53" t="s">
        <v>20</v>
      </c>
      <c r="T15" s="53" t="s">
        <v>20</v>
      </c>
      <c r="U15" s="53">
        <v>16.666666666666668</v>
      </c>
      <c r="V15" s="53" t="s">
        <v>20</v>
      </c>
      <c r="W15" s="53">
        <v>61.515432681292694</v>
      </c>
      <c r="X15" s="53" t="s">
        <v>20</v>
      </c>
      <c r="Y15" s="53">
        <v>63.9</v>
      </c>
      <c r="Z15" s="53">
        <v>46.7</v>
      </c>
      <c r="AA15" s="53">
        <v>37.509961597477592</v>
      </c>
      <c r="AB15" s="53">
        <v>43.269230769230766</v>
      </c>
      <c r="AC15" s="53">
        <v>20.354520725198135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14.5</v>
      </c>
      <c r="G16" s="58">
        <v>14</v>
      </c>
      <c r="H16" s="58">
        <v>13.5</v>
      </c>
      <c r="I16" s="58">
        <v>14</v>
      </c>
      <c r="J16" s="58">
        <v>13.5</v>
      </c>
      <c r="K16" s="58">
        <v>14</v>
      </c>
      <c r="L16" s="58" t="s">
        <v>65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 t="s">
        <v>20</v>
      </c>
      <c r="T16" s="58" t="s">
        <v>20</v>
      </c>
      <c r="U16" s="58">
        <v>12</v>
      </c>
      <c r="V16" s="58" t="s">
        <v>20</v>
      </c>
      <c r="W16" s="58">
        <v>11.5</v>
      </c>
      <c r="X16" s="58" t="s">
        <v>20</v>
      </c>
      <c r="Y16" s="58">
        <v>10.5</v>
      </c>
      <c r="Z16" s="58" t="s">
        <v>67</v>
      </c>
      <c r="AA16" s="58">
        <v>12</v>
      </c>
      <c r="AB16" s="58">
        <v>12</v>
      </c>
      <c r="AC16" s="58" t="s">
        <v>66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71">
        <v>0.69</v>
      </c>
      <c r="L25" s="55">
        <v>0.16</v>
      </c>
      <c r="M25" s="55"/>
      <c r="N25" s="55"/>
      <c r="O25" s="55"/>
      <c r="P25" s="55"/>
      <c r="Q25" s="55">
        <v>0.58799627573309377</v>
      </c>
      <c r="R25" s="71"/>
      <c r="S25" s="55"/>
      <c r="T25" s="55"/>
      <c r="U25" s="55"/>
      <c r="V25" s="71"/>
      <c r="W25" s="71"/>
      <c r="X25" s="71"/>
      <c r="Y25" s="71">
        <v>1</v>
      </c>
      <c r="Z25" s="71">
        <v>1</v>
      </c>
      <c r="AA25" s="55">
        <v>3.4818783068783068</v>
      </c>
      <c r="AB25" s="71"/>
      <c r="AC25" s="55">
        <v>17.511584894439487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23.27145947705089</v>
      </c>
      <c r="AP25" s="52">
        <f t="shared" si="1"/>
        <v>1.1599999999999999</v>
      </c>
      <c r="AQ25" s="55">
        <f>SUM(AO25:AP25)</f>
        <v>24.43145947705089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>
        <v>1.1000000000000001</v>
      </c>
      <c r="Z30" s="71">
        <v>0.03</v>
      </c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1.1000000000000001</v>
      </c>
      <c r="AP30" s="52">
        <f t="shared" si="1"/>
        <v>0.03</v>
      </c>
      <c r="AQ30" s="55">
        <f t="shared" si="2"/>
        <v>1.1300000000000001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62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61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30130.744996275731</v>
      </c>
      <c r="AP38" s="55">
        <f>SUM(AP12,AP18,AP24:AP37)</f>
        <v>15002.88</v>
      </c>
      <c r="AQ38" s="55">
        <f>SUM(AO38:AP38)</f>
        <v>45133.624996275728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</v>
      </c>
      <c r="H39" s="57"/>
      <c r="I39" s="57">
        <v>20.6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17.600000000000001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58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2017-05-25T16:58:30Z</dcterms:modified>
</cp:coreProperties>
</file>