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<sst xmlns="http://schemas.openxmlformats.org/spreadsheetml/2006/main" count="389" uniqueCount="65">
  <si>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</si>
  <si>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</si>
  <si>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</si>
  <si>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</si>
  <si>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</si>
  <si>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</si>
  <si>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</si>
  <si>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</si>
  <si>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</si>
  <si>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</si>
  <si>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</si>
  <si>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</si>
  <si>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</si>
  <si>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</si>
  <si>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</si>
  <si>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</si>
  <si>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</si>
  <si>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</si>
  <si>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</si>
  <si>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</si>
  <si>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</si>
  <si>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</si>
  <si>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</si>
  <si>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</si>
  <si>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</si>
  <si>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</si>
  <si>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</si>
  <si>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</si>
  <si>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</si>
  <si>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</si>
  <si>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</si>
  <si>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</si>
  <si>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</si>
  <si>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</si>
  <si>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</si>
  <si>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</si>
  <si>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</si>
  <si>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</si>
  <si>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</si>
  <si>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</si>
  <si>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</si>
  <si>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</si>
  <si>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</si>
  <si>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</si>
  <si>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</si>
  <si>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</si>
  <si>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</si>
  <si>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</si>
  <si>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</si>
  <si>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</si>
  <si>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</si>
  <si>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</si>
  <si>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</si>
  <si>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</si>
  <si>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</si>
  <si>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</si>
  <si>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</si>
  <si>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</si>
  <si>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</si>
  <si>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</si>
  <si>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</si>
  <si>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</si>
  <si>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</si>
  <si>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24/05/2016</t>
  </si>
  <si>
    <t>Callao, 25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</si>
</sst>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AM39" sqref="AM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39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48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58</v>
      </c>
      <c r="X10" s="117"/>
      <c r="Y10" s="118" t="s">
        <v>51</v>
      </c>
      <c r="Z10" s="115"/>
      <c r="AA10" s="116" t="s">
        <v>40</v>
      </c>
      <c r="AB10" s="117"/>
      <c r="AC10" s="116" t="s">
        <v>13</v>
      </c>
      <c r="AD10" s="117"/>
      <c r="AE10" s="114" t="s">
        <v>52</v>
      </c>
      <c r="AF10" s="115"/>
      <c r="AG10" s="114" t="s">
        <v>53</v>
      </c>
      <c r="AH10" s="115"/>
      <c r="AI10" s="114" t="s">
        <v>54</v>
      </c>
      <c r="AJ10" s="115"/>
      <c r="AK10" s="114" t="s">
        <v>55</v>
      </c>
      <c r="AL10" s="115"/>
      <c r="AM10" s="114" t="s">
        <v>56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580</v>
      </c>
      <c r="AF12" s="53">
        <v>0</v>
      </c>
      <c r="AG12" s="53">
        <v>719.35299999999995</v>
      </c>
      <c r="AH12" s="53">
        <v>0</v>
      </c>
      <c r="AI12" s="53">
        <v>0</v>
      </c>
      <c r="AJ12" s="53">
        <v>0</v>
      </c>
      <c r="AK12" s="53">
        <v>952.37</v>
      </c>
      <c r="AL12" s="53">
        <v>0</v>
      </c>
      <c r="AM12" s="53">
        <v>3943.605</v>
      </c>
      <c r="AN12" s="53">
        <v>307.40000000000003</v>
      </c>
      <c r="AO12" s="54">
        <f>SUMIF($C$11:$AN$11,"Ind*",C12:AN12)</f>
        <v>6195.3279999999995</v>
      </c>
      <c r="AP12" s="54">
        <f>SUMIF($C$11:$AN$11,"I.Mad",C12:AN12)</f>
        <v>307.40000000000003</v>
      </c>
      <c r="AQ12" s="54">
        <f>SUM(AO12:AP12)</f>
        <v>6502.7279999999992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6</v>
      </c>
      <c r="AF13" s="55" t="s">
        <v>20</v>
      </c>
      <c r="AG13" s="55">
        <v>11</v>
      </c>
      <c r="AH13" s="55" t="s">
        <v>20</v>
      </c>
      <c r="AI13" s="55" t="s">
        <v>20</v>
      </c>
      <c r="AJ13" s="55" t="s">
        <v>20</v>
      </c>
      <c r="AK13" s="55">
        <v>12</v>
      </c>
      <c r="AL13" s="55" t="s">
        <v>20</v>
      </c>
      <c r="AM13" s="55">
        <v>20</v>
      </c>
      <c r="AN13" s="55">
        <v>4</v>
      </c>
      <c r="AO13" s="54">
        <f>SUMIF($C$11:$AN$11,"Ind*",C13:AN13)</f>
        <v>49</v>
      </c>
      <c r="AP13" s="54">
        <f>SUMIF($C$11:$AN$11,"I.Mad",C13:AN13)</f>
        <v>4</v>
      </c>
      <c r="AQ13" s="54">
        <f>SUM(AO13:AP13)</f>
        <v>53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2</v>
      </c>
      <c r="AF14" s="55" t="s">
        <v>20</v>
      </c>
      <c r="AG14" s="55">
        <v>5</v>
      </c>
      <c r="AH14" s="55" t="s">
        <v>20</v>
      </c>
      <c r="AI14" s="55" t="s">
        <v>20</v>
      </c>
      <c r="AJ14" s="55" t="s">
        <v>20</v>
      </c>
      <c r="AK14" s="55">
        <v>4</v>
      </c>
      <c r="AL14" s="55" t="s">
        <v>20</v>
      </c>
      <c r="AM14" s="55">
        <v>5</v>
      </c>
      <c r="AN14" s="55">
        <v>1</v>
      </c>
      <c r="AO14" s="54">
        <f>SUMIF($C$11:$AN$11,"Ind*",C14:AN14)</f>
        <v>16</v>
      </c>
      <c r="AP14" s="54">
        <f>SUMIF($C$11:$AN$11,"I.Mad",C14:AN14)</f>
        <v>1</v>
      </c>
      <c r="AQ14" s="54">
        <f>SUM(AO14:AP14)</f>
        <v>17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38.370590850034276</v>
      </c>
      <c r="AF15" s="55" t="s">
        <v>20</v>
      </c>
      <c r="AG15" s="55">
        <v>65.09185497208108</v>
      </c>
      <c r="AH15" s="55" t="s">
        <v>20</v>
      </c>
      <c r="AI15" s="55" t="s">
        <v>20</v>
      </c>
      <c r="AJ15" s="55" t="s">
        <v>20</v>
      </c>
      <c r="AK15" s="55">
        <v>42.135535900667989</v>
      </c>
      <c r="AL15" s="55" t="s">
        <v>20</v>
      </c>
      <c r="AM15" s="55">
        <v>35.726322124063778</v>
      </c>
      <c r="AN15" s="55">
        <v>23.03921568627451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12.5</v>
      </c>
      <c r="AF16" s="61" t="s">
        <v>20</v>
      </c>
      <c r="AG16" s="61">
        <v>11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>
        <v>13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>
        <v>7.7275141055426474E-2</v>
      </c>
      <c r="AH25" s="58"/>
      <c r="AI25" s="58"/>
      <c r="AJ25" s="58"/>
      <c r="AK25" s="58"/>
      <c r="AL25" s="58"/>
      <c r="AM25" s="58"/>
      <c r="AN25" s="58"/>
      <c r="AO25" s="113">
        <f t="shared" ref="AO25:AO37" si="1">SUMIF($C$11:$AN$11,"Ind*",C25:AN25)</f>
        <v>7.7275141055426474E-2</v>
      </c>
      <c r="AP25" s="54">
        <f t="shared" ref="AP25:AP37" si="2">SUMIF($C$11:$AN$11,"I.Mad",C25:AN25)</f>
        <v>0</v>
      </c>
      <c r="AQ25" s="58">
        <f>SUM(AO25:AP25)</f>
        <v>7.7275141055426474E-2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580</v>
      </c>
      <c r="AF38" s="58">
        <f t="shared" si="4"/>
        <v>0</v>
      </c>
      <c r="AG38" s="58">
        <f t="shared" si="4"/>
        <v>719.4302751410554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952.37</v>
      </c>
      <c r="AL38" s="58">
        <f t="shared" si="4"/>
        <v>0</v>
      </c>
      <c r="AM38" s="58">
        <f>+SUM(AM12,AM18,AM24:AM37)</f>
        <v>3943.605</v>
      </c>
      <c r="AN38" s="58">
        <f t="shared" si="4"/>
        <v>307.40000000000003</v>
      </c>
      <c r="AO38" s="58">
        <f>SUM(AO12,AO18,AO24:AO37)</f>
        <v>6195.4052751410545</v>
      </c>
      <c r="AP38" s="58">
        <f>SUM(AP12,AP18,AP24:AP37)</f>
        <v>307.40000000000003</v>
      </c>
      <c r="AQ38" s="58">
        <f>SUM(AO38:AP38)</f>
        <v>6502.8052751410542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18.899999999999999</v>
      </c>
      <c r="H39" s="60"/>
      <c r="I39" s="93">
        <v>19.3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2016-05-25T18:36:36Z</dcterms:modified>
</cp:coreProperties>
</file>