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P12" i="1"/>
  <c r="AO12" i="1"/>
  <c r="AQ13" i="1" l="1"/>
  <c r="AP41" i="1"/>
  <c r="AQ12" i="1"/>
  <c r="AO41" i="1"/>
  <c r="AQ41" i="1" l="1"/>
</calcChain>
</file>

<file path=xl/sharedStrings.xml><?xml version="1.0" encoding="utf-8"?>
<sst xmlns="http://schemas.openxmlformats.org/spreadsheetml/2006/main" count="385" uniqueCount="70">
  <si>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</si>
  <si>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</si>
  <si>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</si>
  <si>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</si>
  <si>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</si>
  <si>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</si>
  <si>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</si>
  <si>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</si>
  <si>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</si>
  <si>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</si>
  <si>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</si>
  <si>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</si>
  <si>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</si>
  <si>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</si>
  <si>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</si>
  <si>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</si>
  <si>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</si>
  <si>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</si>
  <si>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</si>
  <si>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</si>
  <si>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</si>
  <si>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</si>
  <si>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</si>
  <si>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</si>
  <si>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</si>
  <si>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</si>
  <si>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</si>
  <si>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</si>
  <si>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</si>
  <si>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</si>
  <si>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</si>
  <si>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</si>
  <si>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</si>
  <si>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</si>
  <si>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</si>
  <si>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</si>
  <si>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</si>
  <si>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</si>
  <si>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</si>
  <si>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</si>
  <si>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</si>
  <si>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</si>
  <si>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</si>
  <si>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</si>
  <si>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</si>
  <si>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</si>
  <si>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</si>
  <si>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</si>
  <si>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</si>
  <si>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</si>
  <si>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</si>
  <si>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</si>
  <si>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</si>
  <si>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</si>
  <si>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</si>
  <si>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</si>
  <si>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</si>
  <si>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</si>
  <si>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</si>
  <si>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</si>
  <si>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</si>
  <si>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</si>
  <si>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</si>
  <si>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</si>
  <si>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</si>
  <si>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24/04/2021</t>
  </si>
  <si>
    <t>Callao, 25 de abril del 2021</t>
  </si>
  <si>
    <t>11.5 y 14.5</t>
  </si>
  <si>
    <t>SM</t>
  </si>
  <si>
    <t xml:space="preserve">           Atención: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</si>
</sst>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DEEBF7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C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DAE3F3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EDEDED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FE699"/>
      <rgbColor rgb="FFB4C7E7"/>
      <rgbColor rgb="FFFBE5D6"/>
      <rgbColor rgb="FFDBDBDB"/>
      <rgbColor rgb="FFF8CBAD"/>
      <rgbColor rgb="FF3366FF"/>
      <rgbColor rgb="FF33CCCC"/>
      <rgbColor rgb="FF99CC00"/>
      <rgbColor rgb="FFFFCC00"/>
      <rgbColor rgb="FFFF9900"/>
      <rgbColor rgb="FFFF6600"/>
      <rgbColor rgb="FF44546A"/>
      <rgbColor rgb="FFC5E0B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K12" sqref="AK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9.28515625" style="1" bestFit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65</v>
      </c>
      <c r="AP8" s="77"/>
      <c r="AQ8" s="77"/>
    </row>
    <row r="9" spans="2:48" ht="27.75" x14ac:dyDescent="0.4">
      <c r="B9" s="4" t="s">
        <v>6</v>
      </c>
      <c r="C9" s="17" t="s">
        <v>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3" t="s">
        <v>13</v>
      </c>
      <c r="L10" s="73"/>
      <c r="M10" s="73" t="s">
        <v>14</v>
      </c>
      <c r="N10" s="73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3" t="s">
        <v>23</v>
      </c>
      <c r="AF10" s="73"/>
      <c r="AG10" s="73" t="s">
        <v>24</v>
      </c>
      <c r="AH10" s="73"/>
      <c r="AI10" s="73" t="s">
        <v>25</v>
      </c>
      <c r="AJ10" s="73"/>
      <c r="AK10" s="73" t="s">
        <v>26</v>
      </c>
      <c r="AL10" s="73"/>
      <c r="AM10" s="73" t="s">
        <v>27</v>
      </c>
      <c r="AN10" s="73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30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5678.2849999999999</v>
      </c>
      <c r="H12" s="34">
        <v>0</v>
      </c>
      <c r="I12" s="34">
        <v>2274.09</v>
      </c>
      <c r="J12" s="34">
        <v>1222.1300000000001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680</v>
      </c>
      <c r="X12" s="34">
        <v>0</v>
      </c>
      <c r="Y12" s="72">
        <v>3812.15</v>
      </c>
      <c r="Z12" s="72">
        <v>369.51500000000004</v>
      </c>
      <c r="AA12" s="34">
        <v>1386.4508004239967</v>
      </c>
      <c r="AB12" s="34">
        <v>0</v>
      </c>
      <c r="AC12" s="34">
        <v>608.44500000000005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136.16</v>
      </c>
      <c r="AL12" s="34">
        <v>0</v>
      </c>
      <c r="AM12" s="34">
        <v>0</v>
      </c>
      <c r="AN12" s="34">
        <v>0</v>
      </c>
      <c r="AO12" s="34">
        <f>SUMIF($C$11:$AN$11,"Ind",C12:AN12)</f>
        <v>14575.580800423995</v>
      </c>
      <c r="AP12" s="34">
        <f>SUMIF($C$11:$AN$11,"I.Mad",C12:AN12)</f>
        <v>1591.6450000000002</v>
      </c>
      <c r="AQ12" s="34">
        <f>SUM(AO12:AP12)</f>
        <v>16167.225800423996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23</v>
      </c>
      <c r="H13" s="34" t="s">
        <v>34</v>
      </c>
      <c r="I13" s="34">
        <v>10</v>
      </c>
      <c r="J13" s="34">
        <v>14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>
        <v>5</v>
      </c>
      <c r="X13" s="34" t="s">
        <v>34</v>
      </c>
      <c r="Y13" s="72">
        <v>27</v>
      </c>
      <c r="Z13" s="72">
        <v>5</v>
      </c>
      <c r="AA13" s="34">
        <v>7</v>
      </c>
      <c r="AB13" s="34" t="s">
        <v>34</v>
      </c>
      <c r="AC13" s="34">
        <v>3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>
        <v>2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77</v>
      </c>
      <c r="AP13" s="34">
        <f>SUMIF($C$11:$AN$11,"I.Mad",C13:AN13)</f>
        <v>19</v>
      </c>
      <c r="AQ13" s="34">
        <f>SUM(AO13:AP13)</f>
        <v>96</v>
      </c>
      <c r="AS13" s="35"/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9</v>
      </c>
      <c r="H14" s="34" t="s">
        <v>34</v>
      </c>
      <c r="I14" s="34" t="s">
        <v>68</v>
      </c>
      <c r="J14" s="34">
        <v>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>
        <v>3</v>
      </c>
      <c r="X14" s="34" t="s">
        <v>34</v>
      </c>
      <c r="Y14" s="34">
        <v>3</v>
      </c>
      <c r="Z14" s="34">
        <v>1</v>
      </c>
      <c r="AA14" s="34">
        <v>5</v>
      </c>
      <c r="AB14" s="34" t="s">
        <v>34</v>
      </c>
      <c r="AC14" s="34">
        <v>3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>
        <v>2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25</v>
      </c>
      <c r="AP14" s="34">
        <f>SUMIF($C$11:$AN$11,"I.Mad",C14:AN14)</f>
        <v>5</v>
      </c>
      <c r="AQ14" s="34">
        <f>SUM(AO14:AP14)</f>
        <v>30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19.470829832877246</v>
      </c>
      <c r="H15" s="34" t="s">
        <v>34</v>
      </c>
      <c r="I15" s="34" t="s">
        <v>34</v>
      </c>
      <c r="J15" s="34">
        <v>25.525612972158289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>
        <v>57.605420401295277</v>
      </c>
      <c r="X15" s="34" t="s">
        <v>34</v>
      </c>
      <c r="Y15" s="34">
        <v>72.752010771134508</v>
      </c>
      <c r="Z15" s="34">
        <v>57.861635220125798</v>
      </c>
      <c r="AA15" s="34">
        <v>56.95069685785267</v>
      </c>
      <c r="AB15" s="34" t="s">
        <v>34</v>
      </c>
      <c r="AC15" s="34">
        <v>43.20316784865576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>
        <v>19.466502407455781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67</v>
      </c>
      <c r="H16" s="40" t="s">
        <v>34</v>
      </c>
      <c r="I16" s="40" t="s">
        <v>34</v>
      </c>
      <c r="J16" s="40">
        <v>12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>
        <v>11.5</v>
      </c>
      <c r="X16" s="40" t="s">
        <v>34</v>
      </c>
      <c r="Y16" s="40">
        <v>11</v>
      </c>
      <c r="Z16" s="40">
        <v>11.5</v>
      </c>
      <c r="AA16" s="40">
        <v>11.5</v>
      </c>
      <c r="AB16" s="40" t="s">
        <v>34</v>
      </c>
      <c r="AC16" s="40">
        <v>12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>
        <v>12.5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4"/>
      <c r="W17" s="43"/>
      <c r="X17" s="43"/>
      <c r="Y17" s="43"/>
      <c r="Z17" s="43"/>
      <c r="AA17" s="43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9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0" t="s">
        <v>43</v>
      </c>
      <c r="C25" s="47"/>
      <c r="D25" s="51"/>
      <c r="E25" s="47"/>
      <c r="F25" s="52"/>
      <c r="G25" s="47"/>
      <c r="H25" s="47"/>
      <c r="I25" s="47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>
        <v>1.0501995760037861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1.0501995760037861</v>
      </c>
      <c r="AP25" s="34">
        <f t="shared" si="1"/>
        <v>0</v>
      </c>
      <c r="AQ25" s="47">
        <f t="shared" si="2"/>
        <v>1.0501995760037861</v>
      </c>
      <c r="AT25" s="38"/>
      <c r="AU25" s="38"/>
      <c r="AV25" s="38"/>
    </row>
    <row r="26" spans="2:48" ht="50.25" customHeight="1" x14ac:dyDescent="0.55000000000000004">
      <c r="B26" s="50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0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0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0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5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0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5678.2849999999999</v>
      </c>
      <c r="H41" s="47">
        <f t="shared" si="3"/>
        <v>0</v>
      </c>
      <c r="I41" s="47">
        <f t="shared" si="3"/>
        <v>2274.09</v>
      </c>
      <c r="J41" s="47">
        <f t="shared" si="3"/>
        <v>1222.1300000000001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680</v>
      </c>
      <c r="X41" s="47">
        <f t="shared" si="3"/>
        <v>0</v>
      </c>
      <c r="Y41" s="47">
        <f t="shared" si="3"/>
        <v>3812.15</v>
      </c>
      <c r="Z41" s="47">
        <f t="shared" si="3"/>
        <v>369.51500000000004</v>
      </c>
      <c r="AA41" s="47">
        <f t="shared" si="3"/>
        <v>1387.5010000000004</v>
      </c>
      <c r="AB41" s="47">
        <f t="shared" si="3"/>
        <v>0</v>
      </c>
      <c r="AC41" s="47">
        <f t="shared" si="3"/>
        <v>608.44500000000005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136.16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14576.630999999999</v>
      </c>
      <c r="AP41" s="47">
        <f>SUM(AP12,AP18,AP24:AP37)</f>
        <v>1591.6450000000002</v>
      </c>
      <c r="AQ41" s="47">
        <f t="shared" si="2"/>
        <v>16168.276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>
        <v>17</v>
      </c>
      <c r="H42" s="40"/>
      <c r="I42" s="40"/>
      <c r="J42" s="54"/>
      <c r="K42" s="54"/>
      <c r="L42" s="54"/>
      <c r="M42" s="54"/>
      <c r="N42" s="54"/>
      <c r="O42" s="54"/>
      <c r="P42" s="55"/>
      <c r="Q42" s="54"/>
      <c r="R42" s="54"/>
      <c r="S42" s="54"/>
      <c r="T42" s="54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16.399999999999999</v>
      </c>
      <c r="AN42" s="56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9"/>
      <c r="G44" s="19"/>
      <c r="H44" s="19"/>
      <c r="I44" s="19"/>
      <c r="J44" s="60"/>
      <c r="K44" s="19"/>
      <c r="L44" s="19"/>
      <c r="M44" s="61"/>
      <c r="N44" s="62"/>
      <c r="O44" s="62"/>
      <c r="P44" s="19"/>
      <c r="R44" s="19"/>
      <c r="S44" s="63"/>
      <c r="T44" s="19"/>
      <c r="U44" s="63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4"/>
      <c r="G45" s="4"/>
      <c r="H45" s="19"/>
      <c r="I45" s="62"/>
      <c r="J45" s="62"/>
      <c r="K45" s="62"/>
      <c r="L45" s="62"/>
      <c r="M45" s="65"/>
      <c r="N45" s="65"/>
      <c r="O45" s="62"/>
      <c r="P45" s="19"/>
      <c r="R45" s="19"/>
      <c r="S45" s="63"/>
      <c r="T45" s="19"/>
      <c r="U45" s="63"/>
      <c r="V45" s="19"/>
      <c r="W45" s="19"/>
      <c r="X45" s="19"/>
      <c r="Y45" s="66"/>
      <c r="Z45" s="6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7" t="s">
        <v>64</v>
      </c>
      <c r="C46" s="3"/>
      <c r="I46" s="62"/>
      <c r="J46" s="62"/>
      <c r="K46" s="62"/>
      <c r="L46" s="62"/>
      <c r="M46" s="68"/>
      <c r="N46" s="69"/>
      <c r="T46" s="16"/>
      <c r="U46" s="16"/>
      <c r="V46" s="16"/>
      <c r="W46" s="16"/>
      <c r="X46" s="16"/>
      <c r="Y46" s="66"/>
      <c r="Z46" s="66"/>
      <c r="AA46" s="16"/>
      <c r="AB46" s="16"/>
      <c r="AC46" s="16"/>
      <c r="AD46" s="16"/>
      <c r="AE46" s="16"/>
      <c r="AF46" s="16"/>
      <c r="AG46" s="70"/>
      <c r="AH46" s="16"/>
      <c r="AI46" s="16"/>
      <c r="AJ46" s="16"/>
      <c r="AK46" s="16"/>
      <c r="AL46" s="16"/>
      <c r="AM46" s="71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298</cp:revision>
  <cp:lastPrinted>2018-11-19T17:24:41Z</cp:lastPrinted>
  <dcterms:created xsi:type="dcterms:W3CDTF">2008-10-21T17:58:04Z</dcterms:created>
  <dcterms:modified xsi:type="dcterms:W3CDTF">2021-04-28T17:11:07Z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