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<sst xmlns="http://schemas.openxmlformats.org/spreadsheetml/2006/main" count="349" uniqueCount="68">
  <si>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</si>
  <si>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</si>
  <si>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</si>
  <si>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</si>
  <si>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</si>
  <si>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</si>
  <si>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</si>
  <si>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</si>
  <si>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</si>
  <si>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</si>
  <si>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</si>
  <si>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</si>
  <si>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</si>
  <si>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</si>
  <si>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</si>
  <si>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</si>
  <si>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</si>
  <si>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</si>
  <si>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</si>
  <si>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</si>
  <si>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</si>
  <si>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</si>
  <si>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</si>
  <si>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</si>
  <si>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</si>
  <si>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</si>
  <si>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</si>
  <si>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</si>
  <si>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</si>
  <si>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</si>
  <si>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</si>
  <si>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</si>
  <si>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</si>
  <si>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</si>
  <si>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</si>
  <si>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</si>
  <si>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</si>
  <si>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</si>
  <si>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</si>
  <si>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</si>
  <si>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</si>
  <si>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</si>
  <si>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</si>
  <si>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</si>
  <si>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</si>
  <si>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</si>
  <si>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</si>
  <si>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</si>
  <si>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</si>
  <si>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</si>
  <si>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</si>
  <si>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</si>
  <si>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</si>
  <si>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</si>
  <si>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</si>
  <si>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</si>
  <si>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</si>
  <si>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</si>
  <si>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</si>
  <si>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</si>
  <si>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</si>
  <si>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</si>
  <si>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R.M.N°099-2017-PRODUCE,  R.M.N°173-2017-PRODUCE</t>
  </si>
  <si>
    <t xml:space="preserve">        Fecha  : 24/04/2017</t>
  </si>
  <si>
    <t>Callao, 25 de abril del 2017</t>
  </si>
  <si>
    <t>S/M</t>
  </si>
  <si>
    <t>10.5y13.0</t>
  </si>
  <si>
    <t>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</si>
</sst>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Z28" sqref="Z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34.5703125" style="2" customWidth="1"/>
    <col min="28" max="28" width="22.28515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63</v>
      </c>
      <c r="AP8" s="118"/>
      <c r="AQ8" s="118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3" t="s">
        <v>6</v>
      </c>
      <c r="H10" s="124"/>
      <c r="I10" s="125" t="s">
        <v>45</v>
      </c>
      <c r="J10" s="125"/>
      <c r="K10" s="125" t="s">
        <v>7</v>
      </c>
      <c r="L10" s="125"/>
      <c r="M10" s="115" t="s">
        <v>8</v>
      </c>
      <c r="N10" s="126"/>
      <c r="O10" s="115" t="s">
        <v>9</v>
      </c>
      <c r="P10" s="126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53</v>
      </c>
      <c r="X10" s="124"/>
      <c r="Y10" s="115" t="s">
        <v>47</v>
      </c>
      <c r="Z10" s="116"/>
      <c r="AA10" s="123" t="s">
        <v>38</v>
      </c>
      <c r="AB10" s="124"/>
      <c r="AC10" s="123" t="s">
        <v>13</v>
      </c>
      <c r="AD10" s="124"/>
      <c r="AE10" s="122" t="s">
        <v>57</v>
      </c>
      <c r="AF10" s="116"/>
      <c r="AG10" s="122" t="s">
        <v>48</v>
      </c>
      <c r="AH10" s="116"/>
      <c r="AI10" s="122" t="s">
        <v>49</v>
      </c>
      <c r="AJ10" s="116"/>
      <c r="AK10" s="122" t="s">
        <v>50</v>
      </c>
      <c r="AL10" s="116"/>
      <c r="AM10" s="122" t="s">
        <v>51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5844.8729396678618</v>
      </c>
      <c r="H12" s="51">
        <v>1079.24</v>
      </c>
      <c r="I12" s="51">
        <v>1998.18</v>
      </c>
      <c r="J12" s="51">
        <v>3097.03</v>
      </c>
      <c r="K12" s="51">
        <v>776.36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6593</v>
      </c>
      <c r="R12" s="51">
        <v>0</v>
      </c>
      <c r="S12" s="51">
        <v>3240</v>
      </c>
      <c r="T12" s="51">
        <v>0</v>
      </c>
      <c r="U12" s="51">
        <v>740</v>
      </c>
      <c r="V12" s="51">
        <v>450</v>
      </c>
      <c r="W12" s="51">
        <v>6120</v>
      </c>
      <c r="X12" s="51">
        <v>180</v>
      </c>
      <c r="Y12" s="51">
        <v>4061.56</v>
      </c>
      <c r="Z12" s="51">
        <v>161.42131054131053</v>
      </c>
      <c r="AA12" s="51">
        <v>719.50599999999997</v>
      </c>
      <c r="AB12" s="51">
        <v>0</v>
      </c>
      <c r="AC12" s="51">
        <v>1808.1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31.34</v>
      </c>
      <c r="AN12" s="51">
        <v>158.82193363790881</v>
      </c>
      <c r="AO12" s="52">
        <f>SUMIF($C$11:$AN$11,"Ind*",C12:AN12)</f>
        <v>31932.918939667863</v>
      </c>
      <c r="AP12" s="52">
        <f>SUMIF($C$11:$AN$11,"I.Mad",C12:AN12)</f>
        <v>5126.5132441792202</v>
      </c>
      <c r="AQ12" s="52">
        <f>SUM(AO12:AP12)</f>
        <v>37059.432183847086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29</v>
      </c>
      <c r="H13" s="53">
        <v>16</v>
      </c>
      <c r="I13" s="53">
        <v>18</v>
      </c>
      <c r="J13" s="53">
        <v>44</v>
      </c>
      <c r="K13" s="53">
        <v>2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33</v>
      </c>
      <c r="R13" s="53" t="s">
        <v>20</v>
      </c>
      <c r="S13" s="53">
        <v>18</v>
      </c>
      <c r="T13" s="53" t="s">
        <v>20</v>
      </c>
      <c r="U13" s="53">
        <v>8</v>
      </c>
      <c r="V13" s="53">
        <v>6</v>
      </c>
      <c r="W13" s="53">
        <v>19</v>
      </c>
      <c r="X13" s="53">
        <v>3</v>
      </c>
      <c r="Y13" s="53">
        <v>18</v>
      </c>
      <c r="Z13" s="53">
        <v>2</v>
      </c>
      <c r="AA13" s="53">
        <v>7</v>
      </c>
      <c r="AB13" s="53" t="s">
        <v>20</v>
      </c>
      <c r="AC13" s="53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</v>
      </c>
      <c r="AN13" s="53">
        <v>4</v>
      </c>
      <c r="AO13" s="52">
        <f>SUMIF($C$11:$AN$11,"Ind*",C13:AN13)</f>
        <v>173</v>
      </c>
      <c r="AP13" s="52">
        <f>SUMIF($C$11:$AN$11,"I.Mad",C13:AN13)</f>
        <v>75</v>
      </c>
      <c r="AQ13" s="52">
        <f>SUM(AO13:AP13)</f>
        <v>248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10</v>
      </c>
      <c r="H14" s="53">
        <v>6</v>
      </c>
      <c r="I14" s="53">
        <v>5</v>
      </c>
      <c r="J14" s="53">
        <v>23</v>
      </c>
      <c r="K14" s="53">
        <v>2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10</v>
      </c>
      <c r="R14" s="53" t="s">
        <v>20</v>
      </c>
      <c r="S14" s="53">
        <v>8</v>
      </c>
      <c r="T14" s="53" t="s">
        <v>20</v>
      </c>
      <c r="U14" s="53">
        <v>4</v>
      </c>
      <c r="V14" s="53">
        <v>2</v>
      </c>
      <c r="W14" s="53">
        <v>8</v>
      </c>
      <c r="X14" s="53" t="s">
        <v>65</v>
      </c>
      <c r="Y14" s="53">
        <v>5</v>
      </c>
      <c r="Z14" s="53">
        <v>1</v>
      </c>
      <c r="AA14" s="53">
        <v>4</v>
      </c>
      <c r="AB14" s="53" t="s">
        <v>20</v>
      </c>
      <c r="AC14" s="53">
        <v>6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65</v>
      </c>
      <c r="AN14" s="53">
        <v>3</v>
      </c>
      <c r="AO14" s="52">
        <f>SUMIF($C$11:$AN$11,"Ind*",C14:AN14)</f>
        <v>62</v>
      </c>
      <c r="AP14" s="52">
        <f>SUMIF($C$11:$AN$11,"I.Mad",C14:AN14)</f>
        <v>35</v>
      </c>
      <c r="AQ14" s="52">
        <f>SUM(AO14:AP14)</f>
        <v>97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4.1098783947464215</v>
      </c>
      <c r="H15" s="53">
        <v>0.15300718358266996</v>
      </c>
      <c r="I15" s="53">
        <v>24.186864472090598</v>
      </c>
      <c r="J15" s="53">
        <v>28.070367085724037</v>
      </c>
      <c r="K15" s="53">
        <v>53.584570340884873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50.08973163313533</v>
      </c>
      <c r="R15" s="53" t="s">
        <v>20</v>
      </c>
      <c r="S15" s="53">
        <v>79.360062640279793</v>
      </c>
      <c r="T15" s="53" t="s">
        <v>20</v>
      </c>
      <c r="U15" s="53">
        <v>73.578653457461598</v>
      </c>
      <c r="V15" s="53">
        <v>62.319093331228501</v>
      </c>
      <c r="W15" s="53">
        <v>54.285806814585591</v>
      </c>
      <c r="X15" s="53" t="s">
        <v>20</v>
      </c>
      <c r="Y15" s="53">
        <v>53.629590750177442</v>
      </c>
      <c r="Z15" s="53">
        <v>72.392638036809799</v>
      </c>
      <c r="AA15" s="53">
        <v>74.806182804623447</v>
      </c>
      <c r="AB15" s="53" t="s">
        <v>20</v>
      </c>
      <c r="AC15" s="53">
        <v>59.280601013153444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31.662490702390201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>
        <v>14</v>
      </c>
      <c r="I16" s="58">
        <v>14</v>
      </c>
      <c r="J16" s="58">
        <v>14</v>
      </c>
      <c r="K16" s="58">
        <v>11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11</v>
      </c>
      <c r="T16" s="58" t="s">
        <v>20</v>
      </c>
      <c r="U16" s="58">
        <v>11</v>
      </c>
      <c r="V16" s="58">
        <v>11</v>
      </c>
      <c r="W16" s="58">
        <v>11</v>
      </c>
      <c r="X16" s="58" t="s">
        <v>20</v>
      </c>
      <c r="Y16" s="58">
        <v>11</v>
      </c>
      <c r="Z16" s="58">
        <v>11</v>
      </c>
      <c r="AA16" s="58" t="s">
        <v>67</v>
      </c>
      <c r="AB16" s="58" t="s">
        <v>20</v>
      </c>
      <c r="AC16" s="58" t="s">
        <v>66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>
        <v>4.5713793103448275</v>
      </c>
      <c r="H25" s="55"/>
      <c r="I25" s="55">
        <v>1.36</v>
      </c>
      <c r="J25" s="55"/>
      <c r="K25" s="55">
        <v>1</v>
      </c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>
        <v>0.19500000000000001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7.1263793103448281</v>
      </c>
      <c r="AP25" s="52">
        <f t="shared" ref="AP25:AP37" si="2">SUMIF($C$11:$AN$11,"I.Mad",C25:AN25)</f>
        <v>0</v>
      </c>
      <c r="AQ25" s="71">
        <f>SUM(AO25:AP25)</f>
        <v>7.1263793103448281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>
        <v>0.16368945868945869</v>
      </c>
      <c r="AA30" s="55">
        <v>10.494</v>
      </c>
      <c r="AB30" s="55"/>
      <c r="AC30" s="55">
        <v>1.7530000000000001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>
        <v>1</v>
      </c>
      <c r="AO30" s="52">
        <f t="shared" si="1"/>
        <v>12.247</v>
      </c>
      <c r="AP30" s="52">
        <f t="shared" si="2"/>
        <v>1.1636894586894586</v>
      </c>
      <c r="AQ30" s="55">
        <f t="shared" si="0"/>
        <v>13.410689458689458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5849.4443189782069</v>
      </c>
      <c r="H38" s="55">
        <f t="shared" si="3"/>
        <v>1079.24</v>
      </c>
      <c r="I38" s="55">
        <f t="shared" si="3"/>
        <v>1999.54</v>
      </c>
      <c r="J38" s="55">
        <f t="shared" si="3"/>
        <v>3097.03</v>
      </c>
      <c r="K38" s="55">
        <f t="shared" si="3"/>
        <v>777.36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6593</v>
      </c>
      <c r="R38" s="55">
        <f t="shared" si="3"/>
        <v>0</v>
      </c>
      <c r="S38" s="55">
        <f t="shared" si="3"/>
        <v>3240</v>
      </c>
      <c r="T38" s="55">
        <f t="shared" si="3"/>
        <v>0</v>
      </c>
      <c r="U38" s="55">
        <f t="shared" si="3"/>
        <v>740</v>
      </c>
      <c r="V38" s="55">
        <f t="shared" si="3"/>
        <v>450</v>
      </c>
      <c r="W38" s="55">
        <f t="shared" si="3"/>
        <v>6120</v>
      </c>
      <c r="X38" s="55">
        <f t="shared" si="3"/>
        <v>180</v>
      </c>
      <c r="Y38" s="55">
        <f t="shared" si="3"/>
        <v>4061.56</v>
      </c>
      <c r="Z38" s="55">
        <f t="shared" si="3"/>
        <v>161.58499999999998</v>
      </c>
      <c r="AA38" s="55">
        <f t="shared" si="3"/>
        <v>730</v>
      </c>
      <c r="AB38" s="55">
        <f t="shared" si="3"/>
        <v>0</v>
      </c>
      <c r="AC38" s="55">
        <f t="shared" si="3"/>
        <v>1810.0479999999998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31.34</v>
      </c>
      <c r="AN38" s="55">
        <f t="shared" si="3"/>
        <v>159.82193363790881</v>
      </c>
      <c r="AO38" s="55">
        <f>SUM(AO12,AO18,AO24:AO37)</f>
        <v>31952.292318978209</v>
      </c>
      <c r="AP38" s="55">
        <f>SUM(AP12,AP18,AP24:AP37)</f>
        <v>5127.6769336379093</v>
      </c>
      <c r="AQ38" s="55">
        <f>SUM(AO38:AP38)</f>
        <v>37079.969252616116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18.899999999999999</v>
      </c>
      <c r="H39" s="57"/>
      <c r="I39" s="57">
        <v>22.4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16.5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2017-04-25T17:49:26Z</dcterms:modified>
</cp:coreProperties>
</file>