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<sst xmlns="http://schemas.openxmlformats.org/spreadsheetml/2006/main" count="351" uniqueCount="66">
  <si>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</si>
  <si>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</si>
  <si>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</si>
  <si>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</si>
  <si>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</si>
  <si>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</si>
  <si>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</si>
  <si>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</si>
  <si>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</si>
  <si>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</si>
  <si>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</si>
  <si>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</si>
  <si>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</si>
  <si>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</si>
  <si>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</si>
  <si>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</si>
  <si>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</si>
  <si>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</si>
  <si>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</si>
  <si>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</si>
  <si>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</si>
  <si>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</si>
  <si>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</si>
  <si>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</si>
  <si>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</si>
  <si>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</si>
  <si>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</si>
  <si>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</si>
  <si>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</si>
  <si>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</si>
  <si>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</si>
  <si>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</si>
  <si>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</si>
  <si>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</si>
  <si>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</si>
  <si>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</si>
  <si>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</si>
  <si>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</si>
  <si>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</si>
  <si>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</si>
  <si>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</si>
  <si>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</si>
  <si>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</si>
  <si>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</si>
  <si>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</si>
  <si>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</si>
  <si>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</si>
  <si>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</si>
  <si>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</si>
  <si>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</si>
  <si>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</si>
  <si>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</si>
  <si>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</si>
  <si>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</si>
  <si>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</si>
  <si>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</si>
  <si>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</si>
  <si>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</si>
  <si>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</si>
  <si>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</si>
  <si>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</si>
  <si>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</si>
  <si>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 xml:space="preserve">        Fecha  : 24/04/2015</t>
  </si>
  <si>
    <t>Callao, 25 de abril del 2015</t>
  </si>
  <si>
    <t>R.M.Nº 003-2015-PRODUCE, R.M.N°056-2015 PRODUCE, R.M.N°078-2015 PRODUCE, R.M.N°082-2015 PRODUCE, R.M.N°098-2015 PRODUCE ,R.M.N°112-2015 PRODUCE ,R.M.N°114-PRODUCE, R.M.N°119-PRODUCE</t>
  </si>
  <si>
    <t>12.5 y 13.5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</si>
</sst>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188" fontId="26" fillId="0" borderId="10" xfId="0" applyNumberFormat="1" applyFont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G61" sqref="G6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0" width="23.8515625" style="2" customWidth="1"/>
    <col min="11" max="17" width="19.28125" style="2" customWidth="1"/>
    <col min="18" max="18" width="25.00390625" style="2" customWidth="1"/>
    <col min="19" max="19" width="26.7109375" style="2" customWidth="1"/>
    <col min="20" max="20" width="21.00390625" style="2" customWidth="1"/>
    <col min="21" max="21" width="19.28125" style="2" customWidth="1"/>
    <col min="22" max="22" width="21.57421875" style="2" customWidth="1"/>
    <col min="23" max="23" width="25.57421875" style="2" customWidth="1"/>
    <col min="24" max="24" width="22.140625" style="2" customWidth="1"/>
    <col min="25" max="25" width="19.28125" style="2" customWidth="1"/>
    <col min="26" max="26" width="27.8515625" style="2" customWidth="1"/>
    <col min="27" max="27" width="29.57421875" style="2" customWidth="1"/>
    <col min="28" max="28" width="19.28125" style="2" customWidth="1"/>
    <col min="29" max="29" width="26.140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4" t="s">
        <v>49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3" ht="35.25">
      <c r="B5" s="114" t="s">
        <v>45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42</v>
      </c>
      <c r="AN6" s="115"/>
      <c r="AO6" s="115"/>
      <c r="AP6" s="115"/>
      <c r="AQ6" s="115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6"/>
      <c r="AP7" s="116"/>
      <c r="AQ7" s="11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62</v>
      </c>
      <c r="AP8" s="117"/>
      <c r="AQ8" s="117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7" t="s">
        <v>4</v>
      </c>
      <c r="D10" s="106"/>
      <c r="E10" s="107" t="s">
        <v>5</v>
      </c>
      <c r="F10" s="106"/>
      <c r="G10" s="107" t="s">
        <v>6</v>
      </c>
      <c r="H10" s="106"/>
      <c r="I10" s="110" t="s">
        <v>58</v>
      </c>
      <c r="J10" s="111"/>
      <c r="K10" s="111" t="s">
        <v>7</v>
      </c>
      <c r="L10" s="111"/>
      <c r="M10" s="112" t="s">
        <v>8</v>
      </c>
      <c r="N10" s="113"/>
      <c r="O10" s="107" t="s">
        <v>9</v>
      </c>
      <c r="P10" s="118"/>
      <c r="Q10" s="107" t="s">
        <v>10</v>
      </c>
      <c r="R10" s="106"/>
      <c r="S10" s="107" t="s">
        <v>11</v>
      </c>
      <c r="T10" s="106"/>
      <c r="U10" s="107" t="s">
        <v>12</v>
      </c>
      <c r="V10" s="106"/>
      <c r="W10" s="107" t="s">
        <v>13</v>
      </c>
      <c r="X10" s="106"/>
      <c r="Y10" s="107" t="s">
        <v>59</v>
      </c>
      <c r="Z10" s="106"/>
      <c r="AA10" s="108" t="s">
        <v>43</v>
      </c>
      <c r="AB10" s="109"/>
      <c r="AC10" s="105" t="s">
        <v>14</v>
      </c>
      <c r="AD10" s="106"/>
      <c r="AE10" s="105" t="s">
        <v>50</v>
      </c>
      <c r="AF10" s="106"/>
      <c r="AG10" s="105" t="s">
        <v>51</v>
      </c>
      <c r="AH10" s="106"/>
      <c r="AI10" s="105" t="s">
        <v>41</v>
      </c>
      <c r="AJ10" s="106"/>
      <c r="AK10" s="105" t="s">
        <v>52</v>
      </c>
      <c r="AL10" s="106"/>
      <c r="AM10" s="107" t="s">
        <v>53</v>
      </c>
      <c r="AN10" s="106"/>
      <c r="AO10" s="103" t="s">
        <v>15</v>
      </c>
      <c r="AP10" s="10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331.655</v>
      </c>
      <c r="H12" s="54">
        <v>3942.695414036548</v>
      </c>
      <c r="I12" s="54">
        <v>7431</v>
      </c>
      <c r="J12" s="54">
        <v>1590</v>
      </c>
      <c r="K12" s="54">
        <v>1545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3560</v>
      </c>
      <c r="R12" s="54">
        <v>250</v>
      </c>
      <c r="S12" s="54">
        <v>4310</v>
      </c>
      <c r="T12" s="54">
        <v>420</v>
      </c>
      <c r="U12" s="54">
        <v>1570</v>
      </c>
      <c r="V12" s="54">
        <v>1365</v>
      </c>
      <c r="W12" s="54">
        <v>9090</v>
      </c>
      <c r="X12" s="54">
        <v>0</v>
      </c>
      <c r="Y12" s="54">
        <v>6464</v>
      </c>
      <c r="Z12" s="54">
        <v>0</v>
      </c>
      <c r="AA12" s="54">
        <v>4212</v>
      </c>
      <c r="AB12" s="54">
        <v>0</v>
      </c>
      <c r="AC12" s="54">
        <v>4930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43443.655</v>
      </c>
      <c r="AP12" s="55">
        <f>SUMIF($C$11:$AN$11,"I.Mad",C12:AN12)</f>
        <v>7567.695414036548</v>
      </c>
      <c r="AQ12" s="55">
        <f>SUM(AO12:AP12)</f>
        <v>51011.35041403655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>
        <v>1</v>
      </c>
      <c r="H13" s="56">
        <v>62</v>
      </c>
      <c r="I13" s="56">
        <v>62</v>
      </c>
      <c r="J13" s="56">
        <v>44</v>
      </c>
      <c r="K13" s="56">
        <v>14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18</v>
      </c>
      <c r="R13" s="56">
        <v>3</v>
      </c>
      <c r="S13" s="56">
        <v>18</v>
      </c>
      <c r="T13" s="56">
        <v>6</v>
      </c>
      <c r="U13" s="56">
        <v>7</v>
      </c>
      <c r="V13" s="56">
        <v>14</v>
      </c>
      <c r="W13" s="56">
        <v>28</v>
      </c>
      <c r="X13" s="56" t="s">
        <v>21</v>
      </c>
      <c r="Y13" s="56">
        <v>29</v>
      </c>
      <c r="Z13" s="56" t="s">
        <v>21</v>
      </c>
      <c r="AA13" s="56">
        <v>13</v>
      </c>
      <c r="AB13" s="56" t="s">
        <v>21</v>
      </c>
      <c r="AC13" s="56">
        <v>22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212</v>
      </c>
      <c r="AP13" s="55">
        <f>SUMIF($C$11:$AN$11,"I.Mad",C13:AN13)</f>
        <v>129</v>
      </c>
      <c r="AQ13" s="55">
        <f>SUM(AO13:AP13)</f>
        <v>341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>
        <v>1</v>
      </c>
      <c r="H14" s="56">
        <v>10</v>
      </c>
      <c r="I14" s="56">
        <v>8</v>
      </c>
      <c r="J14" s="56">
        <v>5</v>
      </c>
      <c r="K14" s="56">
        <v>5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7</v>
      </c>
      <c r="R14" s="56">
        <v>3</v>
      </c>
      <c r="S14" s="56">
        <v>7</v>
      </c>
      <c r="T14" s="56">
        <v>2</v>
      </c>
      <c r="U14" s="56">
        <v>1</v>
      </c>
      <c r="V14" s="56">
        <v>6</v>
      </c>
      <c r="W14" s="56">
        <v>8</v>
      </c>
      <c r="X14" s="56" t="s">
        <v>21</v>
      </c>
      <c r="Y14" s="56">
        <v>5</v>
      </c>
      <c r="Z14" s="56" t="s">
        <v>21</v>
      </c>
      <c r="AA14" s="56">
        <v>4</v>
      </c>
      <c r="AB14" s="56" t="s">
        <v>21</v>
      </c>
      <c r="AC14" s="56">
        <v>4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50</v>
      </c>
      <c r="AP14" s="55">
        <f>SUMIF($C$11:$AN$11,"I.Mad",C14:AN14)</f>
        <v>26</v>
      </c>
      <c r="AQ14" s="55">
        <f>SUM(AO14:AP14)</f>
        <v>76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>
        <v>1.6666666666666667</v>
      </c>
      <c r="H15" s="56">
        <v>0.7255329711781492</v>
      </c>
      <c r="I15" s="56">
        <v>6</v>
      </c>
      <c r="J15" s="56">
        <v>0</v>
      </c>
      <c r="K15" s="56">
        <v>14.904717207993599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2.114781879911095</v>
      </c>
      <c r="R15" s="56">
        <v>6.226475002359321</v>
      </c>
      <c r="S15" s="56">
        <v>12.78868443586417</v>
      </c>
      <c r="T15" s="56">
        <v>8.164551615977633</v>
      </c>
      <c r="U15" s="56">
        <v>1.9138755980861242</v>
      </c>
      <c r="V15" s="56">
        <v>2.6969131201939143</v>
      </c>
      <c r="W15" s="56">
        <v>6.930567586463134</v>
      </c>
      <c r="X15" s="56" t="s">
        <v>21</v>
      </c>
      <c r="Y15" s="56">
        <v>9</v>
      </c>
      <c r="Z15" s="56" t="s">
        <v>21</v>
      </c>
      <c r="AA15" s="56">
        <v>4.998241347941924</v>
      </c>
      <c r="AB15" s="56" t="s">
        <v>21</v>
      </c>
      <c r="AC15" s="56">
        <v>20.585727398832674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>
        <v>13.5</v>
      </c>
      <c r="H16" s="62">
        <v>14</v>
      </c>
      <c r="I16" s="62">
        <v>14</v>
      </c>
      <c r="J16" s="62">
        <v>13.5</v>
      </c>
      <c r="K16" s="62">
        <v>13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13.5</v>
      </c>
      <c r="R16" s="62">
        <v>13.5</v>
      </c>
      <c r="S16" s="62">
        <v>12.5</v>
      </c>
      <c r="T16" s="62">
        <v>13</v>
      </c>
      <c r="U16" s="62">
        <v>13</v>
      </c>
      <c r="V16" s="62">
        <v>14</v>
      </c>
      <c r="W16" s="62">
        <v>13.5</v>
      </c>
      <c r="X16" s="62" t="s">
        <v>21</v>
      </c>
      <c r="Y16" s="62">
        <v>13</v>
      </c>
      <c r="Z16" s="62" t="s">
        <v>21</v>
      </c>
      <c r="AA16" s="102" t="s">
        <v>65</v>
      </c>
      <c r="AB16" s="62" t="s">
        <v>21</v>
      </c>
      <c r="AC16" s="62">
        <v>12.5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>
        <v>3</v>
      </c>
      <c r="H25" s="59"/>
      <c r="I25" s="59">
        <v>9</v>
      </c>
      <c r="J25" s="77">
        <v>0.1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12</v>
      </c>
      <c r="AP25" s="59">
        <f t="shared" si="1"/>
        <v>0.1</v>
      </c>
      <c r="AQ25" s="59">
        <f t="shared" si="2"/>
        <v>12.1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>
        <v>1</v>
      </c>
      <c r="Z30" s="77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1</v>
      </c>
      <c r="AP30" s="59">
        <f t="shared" si="1"/>
        <v>0</v>
      </c>
      <c r="AQ30" s="59">
        <f t="shared" si="2"/>
        <v>1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334.655</v>
      </c>
      <c r="H38" s="59">
        <f t="shared" si="3"/>
        <v>3942.695414036548</v>
      </c>
      <c r="I38" s="59">
        <f t="shared" si="3"/>
        <v>7440</v>
      </c>
      <c r="J38" s="59">
        <f t="shared" si="3"/>
        <v>1590.1</v>
      </c>
      <c r="K38" s="59">
        <f t="shared" si="3"/>
        <v>1545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3560</v>
      </c>
      <c r="R38" s="59">
        <f t="shared" si="3"/>
        <v>250</v>
      </c>
      <c r="S38" s="59">
        <f t="shared" si="3"/>
        <v>4310</v>
      </c>
      <c r="T38" s="59">
        <f t="shared" si="3"/>
        <v>420</v>
      </c>
      <c r="U38" s="59">
        <f t="shared" si="3"/>
        <v>1570</v>
      </c>
      <c r="V38" s="59">
        <f t="shared" si="3"/>
        <v>1365</v>
      </c>
      <c r="W38" s="59">
        <f t="shared" si="3"/>
        <v>9090</v>
      </c>
      <c r="X38" s="59">
        <f t="shared" si="3"/>
        <v>0</v>
      </c>
      <c r="Y38" s="59">
        <f>+SUM(Y12,Y18,Y24:Y37)</f>
        <v>6465</v>
      </c>
      <c r="Z38" s="59">
        <f>+SUM(Z12,Z18,Z24:Z37)</f>
        <v>0</v>
      </c>
      <c r="AA38" s="59">
        <f>+SUM(AA12,AA18,AA24:AA37)</f>
        <v>4212</v>
      </c>
      <c r="AB38" s="59">
        <f aca="true" t="shared" si="4" ref="AB38:AN38">+SUM(AB12,AB18,AB24:AB37)</f>
        <v>0</v>
      </c>
      <c r="AC38" s="59">
        <f>+SUM(AC12,AC18,AC24:AC37)</f>
        <v>4930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43456.655</v>
      </c>
      <c r="AP38" s="59">
        <f>SUM(AP12,AP18,AP24:AP37)</f>
        <v>7567.795414036548</v>
      </c>
      <c r="AQ38" s="59">
        <f>SUM(AO38:AP38)</f>
        <v>51024.450414036546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19.4</v>
      </c>
      <c r="H39" s="96"/>
      <c r="I39" s="96">
        <v>21.4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16.7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2015-04-27T19:10:32Z</dcterms:modified>
  <cp:category/>
  <cp:version/>
  <cp:contentType/>
  <cp:contentStatus/>
</cp:coreProperties>
</file>