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Noviembre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P36" i="5"/>
  <c r="AO36" i="5"/>
  <c r="AP35" i="5"/>
  <c r="AO35" i="5"/>
  <c r="AQ35" i="5" s="1"/>
  <c r="AP34" i="5"/>
  <c r="AO34" i="5"/>
  <c r="AP33" i="5"/>
  <c r="AO33" i="5"/>
  <c r="AQ33" i="5" s="1"/>
  <c r="AP32" i="5"/>
  <c r="AO32" i="5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O25" i="5"/>
  <c r="AQ25" i="5" s="1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20" i="5" l="1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<sst xmlns="http://schemas.openxmlformats.org/spreadsheetml/2006/main" count="364" uniqueCount="66">
  <si>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</si>
  <si>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</si>
  <si>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</si>
  <si>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</si>
  <si>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</si>
  <si>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</si>
  <si>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</si>
  <si>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</si>
  <si>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</si>
  <si>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</si>
  <si>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</si>
  <si>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</si>
  <si>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</si>
  <si>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</si>
  <si>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</si>
  <si>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</si>
  <si>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</si>
  <si>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</si>
  <si>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</si>
  <si>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</si>
  <si>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</si>
  <si>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</si>
  <si>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</si>
  <si>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</si>
  <si>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</si>
  <si>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</si>
  <si>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</si>
  <si>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</si>
  <si>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</si>
  <si>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</si>
  <si>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</si>
  <si>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</si>
  <si>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</si>
  <si>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</si>
  <si>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</si>
  <si>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</si>
  <si>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</si>
  <si>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</si>
  <si>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</si>
  <si>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</si>
  <si>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</si>
  <si>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</si>
  <si>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</si>
  <si>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</si>
  <si>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</si>
  <si>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</si>
  <si>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</si>
  <si>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</si>
  <si>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</si>
  <si>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</si>
  <si>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</si>
  <si>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</si>
  <si>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</si>
  <si>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</si>
  <si>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</si>
  <si>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</si>
  <si>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</si>
  <si>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</si>
  <si>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</si>
  <si>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</si>
  <si>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</si>
  <si>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</si>
  <si>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PRODUCE,  R.M.N°379-2015 PRODUCE</t>
  </si>
  <si>
    <t xml:space="preserve">        Fecha  : 23/11/2015</t>
  </si>
  <si>
    <t>Callao, 24 de noviembre del 2015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</si>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</sst>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2" fontId="15" fillId="0" borderId="5" xfId="0" applyNumberFormat="1" applyFont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AA25" sqref="AA25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8" t="s">
        <v>47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35.25" x14ac:dyDescent="0.5">
      <c r="B5" s="118" t="s">
        <v>43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9" t="s">
        <v>40</v>
      </c>
      <c r="AN6" s="119"/>
      <c r="AO6" s="119"/>
      <c r="AP6" s="119"/>
      <c r="AQ6" s="119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0"/>
      <c r="AP7" s="120"/>
      <c r="AQ7" s="120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2"/>
      <c r="E10" s="113" t="s">
        <v>5</v>
      </c>
      <c r="F10" s="112"/>
      <c r="G10" s="113" t="s">
        <v>6</v>
      </c>
      <c r="H10" s="112"/>
      <c r="I10" s="126" t="s">
        <v>50</v>
      </c>
      <c r="J10" s="117"/>
      <c r="K10" s="117" t="s">
        <v>7</v>
      </c>
      <c r="L10" s="117"/>
      <c r="M10" s="115" t="s">
        <v>8</v>
      </c>
      <c r="N10" s="116"/>
      <c r="O10" s="113" t="s">
        <v>9</v>
      </c>
      <c r="P10" s="114"/>
      <c r="Q10" s="113" t="s">
        <v>10</v>
      </c>
      <c r="R10" s="112"/>
      <c r="S10" s="113" t="s">
        <v>11</v>
      </c>
      <c r="T10" s="112"/>
      <c r="U10" s="113" t="s">
        <v>12</v>
      </c>
      <c r="V10" s="112"/>
      <c r="W10" s="113" t="s">
        <v>61</v>
      </c>
      <c r="X10" s="112"/>
      <c r="Y10" s="113" t="s">
        <v>53</v>
      </c>
      <c r="Z10" s="112"/>
      <c r="AA10" s="124" t="s">
        <v>41</v>
      </c>
      <c r="AB10" s="125"/>
      <c r="AC10" s="111" t="s">
        <v>13</v>
      </c>
      <c r="AD10" s="112"/>
      <c r="AE10" s="111" t="s">
        <v>54</v>
      </c>
      <c r="AF10" s="112"/>
      <c r="AG10" s="111" t="s">
        <v>55</v>
      </c>
      <c r="AH10" s="112"/>
      <c r="AI10" s="111" t="s">
        <v>56</v>
      </c>
      <c r="AJ10" s="112"/>
      <c r="AK10" s="111" t="s">
        <v>57</v>
      </c>
      <c r="AL10" s="112"/>
      <c r="AM10" s="113" t="s">
        <v>58</v>
      </c>
      <c r="AN10" s="112"/>
      <c r="AO10" s="122" t="s">
        <v>14</v>
      </c>
      <c r="AP10" s="123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4743</v>
      </c>
      <c r="J12" s="53">
        <v>2212</v>
      </c>
      <c r="K12" s="53">
        <v>1448</v>
      </c>
      <c r="L12" s="53">
        <v>51</v>
      </c>
      <c r="M12" s="53">
        <v>0</v>
      </c>
      <c r="N12" s="53">
        <v>0</v>
      </c>
      <c r="O12" s="53">
        <v>0</v>
      </c>
      <c r="P12" s="53">
        <v>0</v>
      </c>
      <c r="Q12" s="53">
        <v>260</v>
      </c>
      <c r="R12" s="53">
        <v>0</v>
      </c>
      <c r="S12" s="53">
        <v>0</v>
      </c>
      <c r="T12" s="53">
        <v>0</v>
      </c>
      <c r="U12" s="53">
        <v>150</v>
      </c>
      <c r="V12" s="53">
        <v>0</v>
      </c>
      <c r="W12" s="53">
        <v>4375</v>
      </c>
      <c r="X12" s="53">
        <v>40</v>
      </c>
      <c r="Y12" s="53">
        <v>5717</v>
      </c>
      <c r="Z12" s="53">
        <v>1329</v>
      </c>
      <c r="AA12" s="53">
        <v>5521</v>
      </c>
      <c r="AB12" s="53">
        <v>0</v>
      </c>
      <c r="AC12" s="53">
        <v>10975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33189</v>
      </c>
      <c r="AP12" s="54">
        <f>SUMIF($C$11:$AN$11,"I.Mad",C12:AN12)</f>
        <v>3632</v>
      </c>
      <c r="AQ12" s="54">
        <f>SUM(AO12:AP12)</f>
        <v>36821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59</v>
      </c>
      <c r="J13" s="55">
        <v>110</v>
      </c>
      <c r="K13" s="55">
        <v>12</v>
      </c>
      <c r="L13" s="55">
        <v>2</v>
      </c>
      <c r="M13" s="55" t="s">
        <v>20</v>
      </c>
      <c r="N13" s="55" t="s">
        <v>20</v>
      </c>
      <c r="O13" s="55" t="s">
        <v>20</v>
      </c>
      <c r="P13" s="55" t="s">
        <v>20</v>
      </c>
      <c r="Q13" s="55">
        <v>8</v>
      </c>
      <c r="R13" s="55" t="s">
        <v>20</v>
      </c>
      <c r="S13" s="55" t="s">
        <v>20</v>
      </c>
      <c r="T13" s="55" t="s">
        <v>20</v>
      </c>
      <c r="U13" s="55">
        <v>1</v>
      </c>
      <c r="V13" s="55" t="s">
        <v>20</v>
      </c>
      <c r="W13" s="55">
        <v>17</v>
      </c>
      <c r="X13" s="55">
        <v>2</v>
      </c>
      <c r="Y13" s="55">
        <v>47</v>
      </c>
      <c r="Z13" s="55">
        <v>24</v>
      </c>
      <c r="AA13" s="55">
        <v>26</v>
      </c>
      <c r="AB13" s="55" t="s">
        <v>20</v>
      </c>
      <c r="AC13" s="55">
        <v>59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229</v>
      </c>
      <c r="AP13" s="54">
        <f>SUMIF($C$11:$AN$11,"I.Mad",C13:AN13)</f>
        <v>138</v>
      </c>
      <c r="AQ13" s="54">
        <f>SUM(AO13:AP13)</f>
        <v>367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2</v>
      </c>
      <c r="J14" s="55">
        <v>15</v>
      </c>
      <c r="K14" s="55">
        <v>8</v>
      </c>
      <c r="L14" s="55">
        <v>1</v>
      </c>
      <c r="M14" s="55" t="s">
        <v>20</v>
      </c>
      <c r="N14" s="55" t="s">
        <v>20</v>
      </c>
      <c r="O14" s="55" t="s">
        <v>20</v>
      </c>
      <c r="P14" s="55" t="s">
        <v>20</v>
      </c>
      <c r="Q14" s="55">
        <v>3</v>
      </c>
      <c r="R14" s="55" t="s">
        <v>20</v>
      </c>
      <c r="S14" s="55" t="s">
        <v>20</v>
      </c>
      <c r="T14" s="55" t="s">
        <v>20</v>
      </c>
      <c r="U14" s="55">
        <v>1</v>
      </c>
      <c r="V14" s="55" t="s">
        <v>20</v>
      </c>
      <c r="W14" s="55">
        <v>7</v>
      </c>
      <c r="X14" s="55" t="s">
        <v>65</v>
      </c>
      <c r="Y14" s="55">
        <v>11</v>
      </c>
      <c r="Z14" s="55">
        <v>2</v>
      </c>
      <c r="AA14" s="55">
        <v>10</v>
      </c>
      <c r="AB14" s="55" t="s">
        <v>20</v>
      </c>
      <c r="AC14" s="55">
        <v>12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54</v>
      </c>
      <c r="AP14" s="54">
        <f>SUMIF($C$11:$AN$11,"I.Mad",C14:AN14)</f>
        <v>18</v>
      </c>
      <c r="AQ14" s="54">
        <f>SUM(AO14:AP14)</f>
        <v>72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0</v>
      </c>
      <c r="J15" s="55">
        <v>0.05</v>
      </c>
      <c r="K15" s="55">
        <v>0</v>
      </c>
      <c r="L15" s="55">
        <v>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>
        <v>0</v>
      </c>
      <c r="R15" s="55" t="s">
        <v>20</v>
      </c>
      <c r="S15" s="55" t="s">
        <v>20</v>
      </c>
      <c r="T15" s="55" t="s">
        <v>20</v>
      </c>
      <c r="U15" s="55">
        <v>5.2356020942408374</v>
      </c>
      <c r="V15" s="55" t="s">
        <v>20</v>
      </c>
      <c r="W15" s="55">
        <v>0</v>
      </c>
      <c r="X15" s="55" t="s">
        <v>20</v>
      </c>
      <c r="Y15" s="55">
        <v>2.1783707018528204</v>
      </c>
      <c r="Z15" s="55">
        <v>0.56428239158580551</v>
      </c>
      <c r="AA15" s="55">
        <v>0</v>
      </c>
      <c r="AB15" s="55" t="s">
        <v>20</v>
      </c>
      <c r="AC15" s="55">
        <v>8.2338969872837425E-2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13.5</v>
      </c>
      <c r="J16" s="61">
        <v>13</v>
      </c>
      <c r="K16" s="61">
        <v>13</v>
      </c>
      <c r="L16" s="61">
        <v>13.5</v>
      </c>
      <c r="M16" s="61" t="s">
        <v>20</v>
      </c>
      <c r="N16" s="61" t="s">
        <v>20</v>
      </c>
      <c r="O16" s="61" t="s">
        <v>20</v>
      </c>
      <c r="P16" s="61" t="s">
        <v>20</v>
      </c>
      <c r="Q16" s="61">
        <v>13.5</v>
      </c>
      <c r="R16" s="61" t="s">
        <v>20</v>
      </c>
      <c r="S16" s="61" t="s">
        <v>20</v>
      </c>
      <c r="T16" s="61" t="s">
        <v>20</v>
      </c>
      <c r="U16" s="61">
        <v>12.5</v>
      </c>
      <c r="V16" s="61" t="s">
        <v>20</v>
      </c>
      <c r="W16" s="61">
        <v>13.5</v>
      </c>
      <c r="X16" s="61" t="s">
        <v>20</v>
      </c>
      <c r="Y16" s="61">
        <v>12.5</v>
      </c>
      <c r="Z16" s="61">
        <v>13</v>
      </c>
      <c r="AA16" s="61">
        <v>13.5</v>
      </c>
      <c r="AB16" s="61" t="s">
        <v>20</v>
      </c>
      <c r="AC16" s="61">
        <v>13.5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>
        <v>3</v>
      </c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74">
        <v>2.3236827195467424</v>
      </c>
      <c r="Z25" s="58"/>
      <c r="AA25" s="127">
        <v>0.28699999999999998</v>
      </c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5.6106827195467419</v>
      </c>
      <c r="AP25" s="58">
        <f>SUMIF($C$11:$AN$11,"I.Mad",C25:AN25)</f>
        <v>0</v>
      </c>
      <c r="AQ25" s="58">
        <f>SUM(AO25:AP25)</f>
        <v>5.6106827195467419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>
        <v>4.1239999999999997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4.1239999999999997</v>
      </c>
      <c r="AP26" s="58">
        <f t="shared" si="1"/>
        <v>0</v>
      </c>
      <c r="AQ26" s="58">
        <f t="shared" si="2"/>
        <v>4.1239999999999997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4743</v>
      </c>
      <c r="J38" s="58">
        <f t="shared" si="3"/>
        <v>2212</v>
      </c>
      <c r="K38" s="58">
        <f t="shared" si="3"/>
        <v>1451</v>
      </c>
      <c r="L38" s="58">
        <f t="shared" si="3"/>
        <v>51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260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150</v>
      </c>
      <c r="V38" s="58">
        <f t="shared" si="3"/>
        <v>0</v>
      </c>
      <c r="W38" s="58">
        <f t="shared" si="3"/>
        <v>4375</v>
      </c>
      <c r="X38" s="58">
        <f t="shared" si="3"/>
        <v>40</v>
      </c>
      <c r="Y38" s="58">
        <f>+SUM(Y12,Y18,Y24:Y37)</f>
        <v>5719.3236827195469</v>
      </c>
      <c r="Z38" s="58">
        <f>+SUM(Z12,Z18,Z24:Z37)</f>
        <v>1329</v>
      </c>
      <c r="AA38" s="58">
        <f>+SUM(AA12,AA18,AA24:AA37)</f>
        <v>5525.4110000000001</v>
      </c>
      <c r="AB38" s="58">
        <f t="shared" ref="AB38:AN38" si="4">+SUM(AB12,AB18,AB24:AB37)</f>
        <v>0</v>
      </c>
      <c r="AC38" s="58">
        <f>+SUM(AC12,AC18,AC24:AC37)</f>
        <v>10975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33198.734682719551</v>
      </c>
      <c r="AP38" s="58">
        <f>SUM(AP12,AP18,AP24:AP37)</f>
        <v>3632</v>
      </c>
      <c r="AQ38" s="58">
        <f>SUM(AO38:AP38)</f>
        <v>36830.734682719551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18.7</v>
      </c>
      <c r="H39" s="60"/>
      <c r="I39" s="93">
        <v>20.9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2015-06-23T19:02:20Z</cp:lastPrinted>
  <dcterms:created xsi:type="dcterms:W3CDTF">2008-10-21T17:58:04Z</dcterms:created>
  <dcterms:modified xsi:type="dcterms:W3CDTF">2015-11-24T18:23:50Z</dcterms:modified>
</cp:coreProperties>
</file>