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<sst xmlns="http://schemas.openxmlformats.org/spreadsheetml/2006/main" count="365" uniqueCount="65">
  <si>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</si>
  <si>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</si>
  <si>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</si>
  <si>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</si>
  <si>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</si>
  <si>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</si>
  <si>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</si>
  <si>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</si>
  <si>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</si>
  <si>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</si>
  <si>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</si>
  <si>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</si>
  <si>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</si>
  <si>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</si>
  <si>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</si>
  <si>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</si>
  <si>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</si>
  <si>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</si>
  <si>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</si>
  <si>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</si>
  <si>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</si>
  <si>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</si>
  <si>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</si>
  <si>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</si>
  <si>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</si>
  <si>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</si>
  <si>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</si>
  <si>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</si>
  <si>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</si>
  <si>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</si>
  <si>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</si>
  <si>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</si>
  <si>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</si>
  <si>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</si>
  <si>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</si>
  <si>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</si>
  <si>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</si>
  <si>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</si>
  <si>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</si>
  <si>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</si>
  <si>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</si>
  <si>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</si>
  <si>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</si>
  <si>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</si>
  <si>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</si>
  <si>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</si>
  <si>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</si>
  <si>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</si>
  <si>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</si>
  <si>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</si>
  <si>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</si>
  <si>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</si>
  <si>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</si>
  <si>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</si>
  <si>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</si>
  <si>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</si>
  <si>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</si>
  <si>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</si>
  <si>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</si>
  <si>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</si>
  <si>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</si>
  <si>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</si>
  <si>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</si>
  <si>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>Callao, 25 de julio del 2016</t>
  </si>
  <si>
    <t xml:space="preserve">        Fecha  : 23/07/2016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</si>
</sst>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V23" sqref="V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665.81200000000001</v>
      </c>
      <c r="R12" s="53">
        <v>0</v>
      </c>
      <c r="S12" s="53">
        <v>230</v>
      </c>
      <c r="T12" s="53">
        <v>280</v>
      </c>
      <c r="U12" s="53">
        <v>138.94999999999999</v>
      </c>
      <c r="V12" s="53">
        <v>466.97500000000002</v>
      </c>
      <c r="W12" s="53">
        <v>610</v>
      </c>
      <c r="X12" s="53">
        <v>343</v>
      </c>
      <c r="Y12" s="53">
        <v>838.65</v>
      </c>
      <c r="Z12" s="53">
        <v>379.8491628621104</v>
      </c>
      <c r="AA12" s="53">
        <v>5739.6360000000004</v>
      </c>
      <c r="AB12" s="53">
        <v>0</v>
      </c>
      <c r="AC12" s="53">
        <v>12517.904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20740.952000000001</v>
      </c>
      <c r="AP12" s="54">
        <f>SUMIF($C$11:$AN$11,"I.Mad",C12:AN12)</f>
        <v>1469.8241628621104</v>
      </c>
      <c r="AQ12" s="54">
        <f>SUM(AO12:AP12)</f>
        <v>22210.776162862112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 t="s">
        <v>20</v>
      </c>
      <c r="S13" s="55">
        <v>5</v>
      </c>
      <c r="T13" s="55">
        <v>13</v>
      </c>
      <c r="U13" s="55">
        <v>1</v>
      </c>
      <c r="V13" s="55">
        <v>16</v>
      </c>
      <c r="W13" s="55">
        <v>6</v>
      </c>
      <c r="X13" s="55">
        <v>14</v>
      </c>
      <c r="Y13" s="55">
        <v>25</v>
      </c>
      <c r="Z13" s="55">
        <v>21</v>
      </c>
      <c r="AA13" s="55">
        <v>25</v>
      </c>
      <c r="AB13" s="55" t="s">
        <v>20</v>
      </c>
      <c r="AC13" s="55">
        <v>80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151</v>
      </c>
      <c r="AP13" s="54">
        <f>SUMIF($C$11:$AN$11,"I.Mad",C13:AN13)</f>
        <v>64</v>
      </c>
      <c r="AQ13" s="54">
        <f>SUM(AO13:AP13)</f>
        <v>215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3</v>
      </c>
      <c r="T14" s="55">
        <v>6</v>
      </c>
      <c r="U14" s="55">
        <v>1</v>
      </c>
      <c r="V14" s="55">
        <v>5</v>
      </c>
      <c r="W14" s="55">
        <v>5</v>
      </c>
      <c r="X14" s="55">
        <v>3</v>
      </c>
      <c r="Y14" s="55">
        <v>6</v>
      </c>
      <c r="Z14" s="55">
        <v>3</v>
      </c>
      <c r="AA14" s="55">
        <v>6</v>
      </c>
      <c r="AB14" s="55" t="s">
        <v>20</v>
      </c>
      <c r="AC14" s="55">
        <v>12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17</v>
      </c>
      <c r="AQ14" s="54">
        <f>SUM(AO14:AP14)</f>
        <v>55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13.731344335445632</v>
      </c>
      <c r="AB15" s="55" t="s">
        <v>20</v>
      </c>
      <c r="AC15" s="55">
        <v>30.36674654413898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13.5</v>
      </c>
      <c r="T16" s="61">
        <v>13</v>
      </c>
      <c r="U16" s="61">
        <v>13.5</v>
      </c>
      <c r="V16" s="61">
        <v>13.5</v>
      </c>
      <c r="W16" s="61">
        <v>13.5</v>
      </c>
      <c r="X16" s="61">
        <v>13.5</v>
      </c>
      <c r="Y16" s="61">
        <v>13.5</v>
      </c>
      <c r="Z16" s="61">
        <v>13.5</v>
      </c>
      <c r="AA16" s="61">
        <v>13.5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4.1880203653788559</v>
      </c>
      <c r="R25" s="74"/>
      <c r="S25" s="74"/>
      <c r="T25" s="74"/>
      <c r="U25" s="74">
        <v>1.05</v>
      </c>
      <c r="V25" s="74">
        <v>1.0249999999999999</v>
      </c>
      <c r="W25" s="58"/>
      <c r="X25" s="58"/>
      <c r="Y25" s="74">
        <v>8.4176229370804876</v>
      </c>
      <c r="Z25" s="58">
        <v>1.5808371378895161</v>
      </c>
      <c r="AA25" s="74">
        <v>10.363999999999999</v>
      </c>
      <c r="AB25" s="74"/>
      <c r="AC25" s="58">
        <v>37.096000000000004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61.115643302459347</v>
      </c>
      <c r="AP25" s="54">
        <f t="shared" ref="AP25:AP37" si="2">SUMIF($C$11:$AN$11,"I.Mad",C25:AN25)</f>
        <v>2.605837137889516</v>
      </c>
      <c r="AQ25" s="58">
        <f>SUM(AO25:AP25)</f>
        <v>63.721480440348863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>
        <v>209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209</v>
      </c>
      <c r="AQ27" s="58">
        <f t="shared" si="0"/>
        <v>209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209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670.00002036537887</v>
      </c>
      <c r="R38" s="58">
        <f t="shared" si="3"/>
        <v>0</v>
      </c>
      <c r="S38" s="58">
        <f>+SUM(S12,S18,S24:S37)</f>
        <v>230</v>
      </c>
      <c r="T38" s="58">
        <f t="shared" si="3"/>
        <v>280</v>
      </c>
      <c r="U38" s="58">
        <f>+SUM(U12,U18,U24:U37)</f>
        <v>140</v>
      </c>
      <c r="V38" s="58">
        <f t="shared" si="3"/>
        <v>468</v>
      </c>
      <c r="W38" s="58">
        <f t="shared" si="3"/>
        <v>610</v>
      </c>
      <c r="X38" s="58">
        <f t="shared" si="3"/>
        <v>343</v>
      </c>
      <c r="Y38" s="58">
        <f>+SUM(Y12,Y18,Y24:Y37)</f>
        <v>847.0676229370805</v>
      </c>
      <c r="Z38" s="58">
        <f>+SUM(Z12,Z18,Z24:Z37)</f>
        <v>381.42999999999989</v>
      </c>
      <c r="AA38" s="58">
        <f>+SUM(AA12,AA18,AA24:AA37)</f>
        <v>5750</v>
      </c>
      <c r="AB38" s="58">
        <f t="shared" ref="AB38:AN38" si="4">+SUM(AB12,AB18,AB24:AB37)</f>
        <v>0</v>
      </c>
      <c r="AC38" s="58">
        <f>+SUM(AC12,AC18,AC24:AC37)</f>
        <v>12555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20802.06764330246</v>
      </c>
      <c r="AP38" s="58">
        <f>SUM(AP12,AP18,AP24:AP37)</f>
        <v>1681.4299999999998</v>
      </c>
      <c r="AQ38" s="58">
        <f>SUM(AO38:AP38)</f>
        <v>22483.49764330246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17.2</v>
      </c>
      <c r="H39" s="60"/>
      <c r="I39" s="93">
        <v>18.37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2016-07-25T20:38:39Z</dcterms:modified>
</cp:coreProperties>
</file>