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3040" windowHeight="8496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<sst xmlns="http://schemas.openxmlformats.org/spreadsheetml/2006/main" count="402" uniqueCount="68">
  <si>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</si>
  <si>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</si>
  <si>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</si>
  <si>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</si>
  <si>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</si>
  <si>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</si>
  <si>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</si>
  <si>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</si>
  <si>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</si>
  <si>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</si>
  <si>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</si>
  <si>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</si>
  <si>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</si>
  <si>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</si>
  <si>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</si>
  <si>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</si>
  <si>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</si>
  <si>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</si>
  <si>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</si>
  <si>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</si>
  <si>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</si>
  <si>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</si>
  <si>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</si>
  <si>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</si>
  <si>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</si>
  <si>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</si>
  <si>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</si>
  <si>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</si>
  <si>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</si>
  <si>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</si>
  <si>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</si>
  <si>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</si>
  <si>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</si>
  <si>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</si>
  <si>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</si>
  <si>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</si>
  <si>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</si>
  <si>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</si>
  <si>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</si>
  <si>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</si>
  <si>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</si>
  <si>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</si>
  <si>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</si>
  <si>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</si>
  <si>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</si>
  <si>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</si>
  <si>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</si>
  <si>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</si>
  <si>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</si>
  <si>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</si>
  <si>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</si>
  <si>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AYAMARCA</t>
  </si>
  <si>
    <t>FALSO VOLADOR</t>
  </si>
  <si>
    <t>MALAGUA</t>
  </si>
  <si>
    <t>CALAMAR</t>
  </si>
  <si>
    <t>TOTAL GENERAL</t>
  </si>
  <si>
    <t>TSM</t>
  </si>
  <si>
    <t>S/M = Sin Muestreo</t>
  </si>
  <si>
    <t>Información preliminar</t>
  </si>
  <si>
    <t>Ind.= Industrial;  I. Mad. = Industrial de madera</t>
  </si>
  <si>
    <t>PEJERREY</t>
  </si>
  <si>
    <t>CPT/jsr</t>
  </si>
  <si>
    <t xml:space="preserve">           Atención: Sr. Sergio Gonzalez Guerrero</t>
  </si>
  <si>
    <t xml:space="preserve">CIFRAS PRELIMINARES \ PARA USO CIENTÍFICO  </t>
  </si>
  <si>
    <t>BAGRE</t>
  </si>
  <si>
    <t>R.M.N°059-2024-PRODUCE, R.M.N°118-2024-PRODUCE</t>
  </si>
  <si>
    <t>Callao, 24 de junio del 2024</t>
  </si>
  <si>
    <t xml:space="preserve">        Fecha  : 23/06/20248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</si>
</sst>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Q7" zoomScale="22" zoomScaleNormal="22" workbookViewId="0">
      <selection activeCell="AH19" sqref="AH19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40" width="28.2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50" ht="35.4" x14ac:dyDescent="0.6">
      <c r="B1" s="2" t="s">
        <v>0</v>
      </c>
    </row>
    <row r="2" spans="2:50" ht="30" x14ac:dyDescent="0.5">
      <c r="B2" s="3" t="s">
        <v>1</v>
      </c>
    </row>
    <row r="3" spans="2:50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50" ht="40.200000000000003" x14ac:dyDescent="0.7">
      <c r="B4" s="54" t="s">
        <v>62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</row>
    <row r="5" spans="2:50" ht="45" customHeight="1" x14ac:dyDescent="0.65">
      <c r="B5" s="55" t="s">
        <v>3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</row>
    <row r="6" spans="2:50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6" t="s">
        <v>4</v>
      </c>
      <c r="AN6" s="56"/>
      <c r="AO6" s="56"/>
      <c r="AP6" s="56"/>
      <c r="AQ6" s="56"/>
    </row>
    <row r="7" spans="2:50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57"/>
      <c r="AP7" s="57"/>
      <c r="AQ7" s="57"/>
      <c r="AX7" s="1"/>
    </row>
    <row r="8" spans="2:50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6" t="s">
        <v>67</v>
      </c>
      <c r="AP8" s="56"/>
      <c r="AQ8" s="56"/>
    </row>
    <row r="9" spans="2:50" ht="28.2" x14ac:dyDescent="0.5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50" s="16" customFormat="1" ht="30" customHeight="1" x14ac:dyDescent="0.6">
      <c r="B10" s="17" t="s">
        <v>7</v>
      </c>
      <c r="C10" s="58" t="s">
        <v>8</v>
      </c>
      <c r="D10" s="58"/>
      <c r="E10" s="58" t="s">
        <v>9</v>
      </c>
      <c r="F10" s="58"/>
      <c r="G10" s="58" t="s">
        <v>10</v>
      </c>
      <c r="H10" s="58"/>
      <c r="I10" s="58" t="s">
        <v>11</v>
      </c>
      <c r="J10" s="58"/>
      <c r="K10" s="58" t="s">
        <v>12</v>
      </c>
      <c r="L10" s="58"/>
      <c r="M10" s="58" t="s">
        <v>13</v>
      </c>
      <c r="N10" s="58"/>
      <c r="O10" s="58" t="s">
        <v>14</v>
      </c>
      <c r="P10" s="58"/>
      <c r="Q10" s="58" t="s">
        <v>15</v>
      </c>
      <c r="R10" s="58"/>
      <c r="S10" s="58" t="s">
        <v>16</v>
      </c>
      <c r="T10" s="58"/>
      <c r="U10" s="58" t="s">
        <v>17</v>
      </c>
      <c r="V10" s="58"/>
      <c r="W10" s="58" t="s">
        <v>18</v>
      </c>
      <c r="X10" s="58"/>
      <c r="Y10" s="59" t="s">
        <v>19</v>
      </c>
      <c r="Z10" s="59"/>
      <c r="AA10" s="58" t="s">
        <v>20</v>
      </c>
      <c r="AB10" s="58"/>
      <c r="AC10" s="58" t="s">
        <v>21</v>
      </c>
      <c r="AD10" s="58"/>
      <c r="AE10" s="58" t="s">
        <v>22</v>
      </c>
      <c r="AF10" s="58"/>
      <c r="AG10" s="58" t="s">
        <v>23</v>
      </c>
      <c r="AH10" s="58"/>
      <c r="AI10" s="58" t="s">
        <v>24</v>
      </c>
      <c r="AJ10" s="58"/>
      <c r="AK10" s="58" t="s">
        <v>25</v>
      </c>
      <c r="AL10" s="58"/>
      <c r="AM10" s="58" t="s">
        <v>26</v>
      </c>
      <c r="AN10" s="58"/>
      <c r="AO10" s="60" t="s">
        <v>27</v>
      </c>
      <c r="AP10" s="60"/>
      <c r="AQ10" s="18" t="s">
        <v>28</v>
      </c>
    </row>
    <row r="11" spans="2:50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50" ht="50.25" customHeight="1" x14ac:dyDescent="0.7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883.18</v>
      </c>
      <c r="AL12" s="24">
        <v>363.61500000000001</v>
      </c>
      <c r="AM12" s="24">
        <v>423.05500000000001</v>
      </c>
      <c r="AN12" s="24">
        <v>0</v>
      </c>
      <c r="AO12" s="24">
        <f>SUMIF($C$11:$AN$11,"Ind",C12:AN12)</f>
        <v>1306.2349999999999</v>
      </c>
      <c r="AP12" s="24">
        <f>SUMIF($C$11:$AN$11,"I.Mad",C12:AN12)</f>
        <v>363.61500000000001</v>
      </c>
      <c r="AQ12" s="24">
        <f>SUM(AO12:AP12)</f>
        <v>1669.85</v>
      </c>
    </row>
    <row r="13" spans="2:50" ht="50.25" customHeight="1" x14ac:dyDescent="0.7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>
        <v>7</v>
      </c>
      <c r="AL13" s="24">
        <v>4</v>
      </c>
      <c r="AM13" s="24">
        <v>3</v>
      </c>
      <c r="AN13" s="24" t="s">
        <v>33</v>
      </c>
      <c r="AO13" s="24">
        <f>SUMIF($C$11:$AN$11,"Ind*",C13:AN13)</f>
        <v>10</v>
      </c>
      <c r="AP13" s="24">
        <f>SUMIF($C$11:$AN$11,"I.Mad",C13:AN13)</f>
        <v>4</v>
      </c>
      <c r="AQ13" s="24">
        <f>SUM(AO13:AP13)</f>
        <v>14</v>
      </c>
    </row>
    <row r="14" spans="2:50" ht="50.25" customHeight="1" x14ac:dyDescent="0.7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>
        <v>3</v>
      </c>
      <c r="AL14" s="24">
        <v>1</v>
      </c>
      <c r="AM14" s="24">
        <v>2</v>
      </c>
      <c r="AN14" s="24" t="s">
        <v>33</v>
      </c>
      <c r="AO14" s="24">
        <f>SUMIF($C$11:$AN$11,"Ind*",C14:AN14)</f>
        <v>5</v>
      </c>
      <c r="AP14" s="24">
        <f>SUMIF($C$11:$AN$11,"I.Mad",C14:AN14)</f>
        <v>1</v>
      </c>
      <c r="AQ14" s="24">
        <f>SUM(AO14:AP14)</f>
        <v>6</v>
      </c>
    </row>
    <row r="15" spans="2:50" ht="50.25" customHeight="1" x14ac:dyDescent="0.7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>
        <v>58.134480969554886</v>
      </c>
      <c r="AL15" s="24">
        <v>60.846560846560855</v>
      </c>
      <c r="AM15" s="24">
        <v>80.365079495167507</v>
      </c>
      <c r="AN15" s="24" t="s">
        <v>33</v>
      </c>
      <c r="AO15" s="26" t="s">
        <v>33</v>
      </c>
      <c r="AP15" s="26"/>
      <c r="AQ15" s="26"/>
    </row>
    <row r="16" spans="2:50" ht="52.5" customHeight="1" x14ac:dyDescent="0.7">
      <c r="B16" s="25" t="s">
        <v>36</v>
      </c>
      <c r="C16" s="27" t="s">
        <v>33</v>
      </c>
      <c r="D16" s="27" t="s">
        <v>33</v>
      </c>
      <c r="E16" s="27" t="s">
        <v>33</v>
      </c>
      <c r="F16" s="27" t="s">
        <v>33</v>
      </c>
      <c r="G16" s="27" t="s">
        <v>33</v>
      </c>
      <c r="H16" s="27" t="s">
        <v>33</v>
      </c>
      <c r="I16" s="27" t="s">
        <v>33</v>
      </c>
      <c r="J16" s="27" t="s">
        <v>33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 t="s">
        <v>33</v>
      </c>
      <c r="R16" s="27" t="s">
        <v>33</v>
      </c>
      <c r="S16" s="27" t="s">
        <v>33</v>
      </c>
      <c r="T16" s="27" t="s">
        <v>33</v>
      </c>
      <c r="U16" s="27" t="s">
        <v>33</v>
      </c>
      <c r="V16" s="27" t="s">
        <v>33</v>
      </c>
      <c r="W16" s="27" t="s">
        <v>33</v>
      </c>
      <c r="X16" s="27" t="s">
        <v>33</v>
      </c>
      <c r="Y16" s="27" t="s">
        <v>33</v>
      </c>
      <c r="Z16" s="27" t="s">
        <v>33</v>
      </c>
      <c r="AA16" s="27" t="s">
        <v>33</v>
      </c>
      <c r="AB16" s="27" t="s">
        <v>33</v>
      </c>
      <c r="AC16" s="27" t="s">
        <v>33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>
        <v>12</v>
      </c>
      <c r="AL16" s="27">
        <v>11.5</v>
      </c>
      <c r="AM16" s="27">
        <v>11</v>
      </c>
      <c r="AN16" s="27" t="s">
        <v>33</v>
      </c>
      <c r="AO16" s="26"/>
      <c r="AP16" s="26"/>
      <c r="AQ16" s="26"/>
    </row>
    <row r="17" spans="1:43" ht="50.25" customHeight="1" x14ac:dyDescent="0.5">
      <c r="B17" s="28" t="s">
        <v>37</v>
      </c>
      <c r="C17" s="11"/>
      <c r="D17" s="11"/>
      <c r="E17" s="29"/>
      <c r="F17" s="11"/>
      <c r="G17" s="29"/>
      <c r="H17" s="29"/>
      <c r="I17" s="29"/>
      <c r="J17" s="29"/>
      <c r="K17" s="11"/>
      <c r="L17" s="11"/>
      <c r="M17" s="11"/>
      <c r="N17" s="11"/>
      <c r="O17" s="11"/>
      <c r="P17" s="11"/>
      <c r="Q17" s="11"/>
      <c r="R17" s="11"/>
      <c r="S17" s="29"/>
      <c r="T17" s="11"/>
      <c r="U17" s="29"/>
      <c r="V17" s="29"/>
      <c r="W17" s="29"/>
      <c r="X17" s="11"/>
      <c r="Y17" s="11"/>
      <c r="Z17" s="29"/>
      <c r="AA17" s="29"/>
      <c r="AB17" s="30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7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24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35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46.8" customHeight="1" x14ac:dyDescent="0.7">
      <c r="B25" s="34" t="s">
        <v>42</v>
      </c>
      <c r="C25" s="32"/>
      <c r="D25" s="35"/>
      <c r="E25" s="32"/>
      <c r="F25" s="36"/>
      <c r="G25" s="32"/>
      <c r="H25" s="32"/>
      <c r="I25" s="32"/>
      <c r="J25" s="3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0</v>
      </c>
      <c r="AP25" s="24">
        <f t="shared" si="1"/>
        <v>0</v>
      </c>
      <c r="AQ25" s="32">
        <f t="shared" si="2"/>
        <v>0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0</v>
      </c>
      <c r="AP26" s="24">
        <f t="shared" si="1"/>
        <v>0</v>
      </c>
      <c r="AQ26" s="32">
        <f t="shared" si="2"/>
        <v>0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44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0</v>
      </c>
      <c r="AQ29" s="32">
        <f t="shared" si="2"/>
        <v>0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/>
      <c r="I30" s="24"/>
      <c r="J30" s="27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7"/>
      <c r="Z30" s="27"/>
      <c r="AA30" s="27"/>
      <c r="AB30" s="32"/>
      <c r="AC30" s="32"/>
      <c r="AD30" s="32"/>
      <c r="AE30" s="32"/>
      <c r="AF30" s="35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0</v>
      </c>
      <c r="AP30" s="24">
        <f t="shared" si="1"/>
        <v>0</v>
      </c>
      <c r="AQ30" s="32">
        <f t="shared" si="2"/>
        <v>0</v>
      </c>
    </row>
    <row r="31" spans="1:43" ht="50.25" customHeight="1" x14ac:dyDescent="0.7">
      <c r="A31" s="1">
        <v>0.2</v>
      </c>
      <c r="B31" s="25" t="s">
        <v>60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5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5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64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51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52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53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54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55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0</v>
      </c>
      <c r="F41" s="32">
        <f t="shared" si="3"/>
        <v>0</v>
      </c>
      <c r="G41" s="32">
        <f t="shared" si="3"/>
        <v>0</v>
      </c>
      <c r="H41" s="32">
        <f>+SUM(H24:H40,H18,H12)</f>
        <v>0</v>
      </c>
      <c r="I41" s="32">
        <f>+SUM(I24:I40,I18,I12)</f>
        <v>0</v>
      </c>
      <c r="J41" s="32">
        <f t="shared" si="3"/>
        <v>0</v>
      </c>
      <c r="K41" s="32">
        <f t="shared" si="3"/>
        <v>0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0</v>
      </c>
      <c r="R41" s="32">
        <f t="shared" si="3"/>
        <v>0</v>
      </c>
      <c r="S41" s="32">
        <f t="shared" si="3"/>
        <v>0</v>
      </c>
      <c r="T41" s="32">
        <f t="shared" si="3"/>
        <v>0</v>
      </c>
      <c r="U41" s="32">
        <f t="shared" si="3"/>
        <v>0</v>
      </c>
      <c r="V41" s="32">
        <f t="shared" si="3"/>
        <v>0</v>
      </c>
      <c r="W41" s="32">
        <f t="shared" si="3"/>
        <v>0</v>
      </c>
      <c r="X41" s="32">
        <f t="shared" si="3"/>
        <v>0</v>
      </c>
      <c r="Y41" s="32">
        <f t="shared" si="3"/>
        <v>0</v>
      </c>
      <c r="Z41" s="32">
        <f t="shared" si="3"/>
        <v>0</v>
      </c>
      <c r="AA41" s="32">
        <f>+SUM(AA24:AA40,AA18,C12)</f>
        <v>0</v>
      </c>
      <c r="AB41" s="32">
        <f t="shared" si="3"/>
        <v>0</v>
      </c>
      <c r="AC41" s="32">
        <f t="shared" si="3"/>
        <v>0</v>
      </c>
      <c r="AD41" s="32">
        <f>+SUM(AD25:AD40,AD18,AD12)</f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883.18</v>
      </c>
      <c r="AL41" s="32">
        <f t="shared" si="3"/>
        <v>363.61500000000001</v>
      </c>
      <c r="AM41" s="32">
        <f t="shared" si="3"/>
        <v>423.05500000000001</v>
      </c>
      <c r="AN41" s="32">
        <f>+SUM(AN24:AN40,AN18,AN12)</f>
        <v>0</v>
      </c>
      <c r="AO41" s="32">
        <f>SUM(AO12,AO18,AO24:AO37)</f>
        <v>1306.2349999999999</v>
      </c>
      <c r="AP41" s="32">
        <f>SUM(AP12,AP18,AP24:AP37)</f>
        <v>363.61500000000001</v>
      </c>
      <c r="AQ41" s="32">
        <f t="shared" si="2"/>
        <v>1669.85</v>
      </c>
    </row>
    <row r="42" spans="2:43" ht="50.25" customHeight="1" x14ac:dyDescent="0.7">
      <c r="B42" s="23" t="s">
        <v>56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63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57</v>
      </c>
      <c r="C44" s="4" t="s">
        <v>58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59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61</v>
      </c>
      <c r="C46" s="3"/>
      <c r="G46" s="47"/>
      <c r="J46" s="43"/>
      <c r="M46" s="48"/>
      <c r="N46" s="51"/>
      <c r="Y46" s="49"/>
      <c r="Z46" s="49"/>
      <c r="AG46" s="52"/>
      <c r="AM46" s="53" t="s">
        <v>66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2024-06-26T11:17:46Z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