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Industrial\"/>
    </mc:Choice>
  </mc:AlternateContent>
  <bookViews>
    <workbookView showHorizontalScroll="0" showVerticalScroll="0" showSheetTabs="0" xWindow="0" yWindow="0" windowWidth="20730" windowHeight="913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P14" i="5" l="1"/>
  <c r="AO14" i="5"/>
  <c r="AP13" i="5"/>
  <c r="AO13" i="5"/>
  <c r="AP12" i="5"/>
  <c r="AO12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<sst xmlns="http://schemas.openxmlformats.org/spreadsheetml/2006/main" count="357" uniqueCount="68">
  <si>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</si>
  <si>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</si>
  <si>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</si>
  <si>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</si>
  <si>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</si>
  <si>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</si>
  <si>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</si>
  <si>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</si>
  <si>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</si>
  <si>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</si>
  <si>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</si>
  <si>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</si>
  <si>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</si>
  <si>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</si>
  <si>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</si>
  <si>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</si>
  <si>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</si>
  <si>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</si>
  <si>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</si>
  <si>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</si>
  <si>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</si>
  <si>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</si>
  <si>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</si>
  <si>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</si>
  <si>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</si>
  <si>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</si>
  <si>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</si>
  <si>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</si>
  <si>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</si>
  <si>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</si>
  <si>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</si>
  <si>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</si>
  <si>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</si>
  <si>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</si>
  <si>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</si>
  <si>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</si>
  <si>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</si>
  <si>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</si>
  <si>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</si>
  <si>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</si>
  <si>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</si>
  <si>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</si>
  <si>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</si>
  <si>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</si>
  <si>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</si>
  <si>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</si>
  <si>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</si>
  <si>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</si>
  <si>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</si>
  <si>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</si>
  <si>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</si>
  <si>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</si>
  <si>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</si>
  <si>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</si>
  <si>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</si>
  <si>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</si>
  <si>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R.M.N°010-2017-PRODUCE, R.M.N°099-2017-PRODUCE,  R.M.N°173-2017-PRODUCE</t>
  </si>
  <si>
    <t>MOJARRILLA</t>
  </si>
  <si>
    <t xml:space="preserve">           Atención: Sr. Pedro Olaechea Álvarez-Calderón</t>
  </si>
  <si>
    <t>AYAMARCA</t>
  </si>
  <si>
    <t>POTA</t>
  </si>
  <si>
    <t>MERLUZA</t>
  </si>
  <si>
    <t>BAGRE CON FAJA</t>
  </si>
  <si>
    <t>S/M</t>
  </si>
  <si>
    <t xml:space="preserve">PAMPANO </t>
  </si>
  <si>
    <t>CARACOL</t>
  </si>
  <si>
    <t xml:space="preserve">        Fecha  : 23/06/2017</t>
  </si>
  <si>
    <t>Callao, 26 de junio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</si>
</sst>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0" fillId="0" borderId="1" xfId="0" applyBorder="1"/>
    <xf numFmtId="0" fontId="35" fillId="0" borderId="0" xfId="0" applyFont="1" applyBorder="1" applyAlignment="1"/>
    <xf numFmtId="167" fontId="35" fillId="0" borderId="0" xfId="0" applyNumberFormat="1" applyFont="1" applyBorder="1" applyAlignment="1"/>
    <xf numFmtId="2" fontId="18" fillId="0" borderId="5" xfId="0" applyNumberFormat="1" applyFont="1" applyBorder="1" applyAlignment="1">
      <alignment horizontal="center"/>
    </xf>
    <xf numFmtId="0" fontId="6" fillId="0" borderId="1" xfId="0" applyFont="1" applyBorder="1"/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H4" zoomScale="23" zoomScaleNormal="23" workbookViewId="0">
      <selection activeCell="AS35" sqref="AS35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32.5703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33.28515625" style="2" customWidth="1"/>
    <col min="26" max="26" width="31.140625" style="2" customWidth="1"/>
    <col min="27" max="27" width="36.7109375" style="2" customWidth="1"/>
    <col min="28" max="28" width="30.28515625" style="2" customWidth="1"/>
    <col min="29" max="29" width="32" style="2" customWidth="1"/>
    <col min="30" max="30" width="29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58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35.25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1.75" customHeight="1" x14ac:dyDescent="0.4">
      <c r="B9" s="14" t="s">
        <v>2</v>
      </c>
      <c r="C9" s="11" t="s">
        <v>56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182.88499999999999</v>
      </c>
      <c r="D12" s="51">
        <v>0</v>
      </c>
      <c r="E12" s="51">
        <v>1820</v>
      </c>
      <c r="F12" s="51">
        <v>0</v>
      </c>
      <c r="G12" s="51">
        <v>1303.7349999999999</v>
      </c>
      <c r="H12" s="51">
        <v>362.89000000000004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100</v>
      </c>
      <c r="R12" s="51">
        <v>0</v>
      </c>
      <c r="S12" s="51">
        <v>69.994</v>
      </c>
      <c r="T12" s="51">
        <v>115</v>
      </c>
      <c r="U12" s="51">
        <v>0</v>
      </c>
      <c r="V12" s="51">
        <v>0</v>
      </c>
      <c r="W12" s="51">
        <v>975</v>
      </c>
      <c r="X12" s="51">
        <v>0</v>
      </c>
      <c r="Y12" s="51">
        <v>1096.78</v>
      </c>
      <c r="Z12" s="51">
        <v>492.67500000000001</v>
      </c>
      <c r="AA12" s="51">
        <v>2134.402</v>
      </c>
      <c r="AB12" s="51">
        <v>0</v>
      </c>
      <c r="AC12" s="51">
        <v>5589.9120000000003</v>
      </c>
      <c r="AD12" s="51">
        <v>0</v>
      </c>
      <c r="AE12" s="51">
        <v>1362.9850000000001</v>
      </c>
      <c r="AF12" s="51">
        <v>108.59</v>
      </c>
      <c r="AG12" s="51">
        <v>714.92499999999995</v>
      </c>
      <c r="AH12" s="51">
        <v>62.445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15350.617999999999</v>
      </c>
      <c r="AP12" s="52">
        <f>SUMIF($C$11:$AN$11,"I.Mad",C12:AN12)</f>
        <v>1141.5999999999999</v>
      </c>
      <c r="AQ12" s="52">
        <f>SUM(AO12:AP12)</f>
        <v>16492.217999999997</v>
      </c>
      <c r="AS12" s="26"/>
      <c r="AT12" s="60"/>
    </row>
    <row r="13" spans="2:48" ht="50.25" customHeight="1" x14ac:dyDescent="0.55000000000000004">
      <c r="B13" s="81" t="s">
        <v>19</v>
      </c>
      <c r="C13" s="53">
        <v>2</v>
      </c>
      <c r="D13" s="53" t="s">
        <v>20</v>
      </c>
      <c r="E13" s="53">
        <v>13</v>
      </c>
      <c r="F13" s="53" t="s">
        <v>20</v>
      </c>
      <c r="G13" s="53">
        <v>4</v>
      </c>
      <c r="H13" s="53">
        <v>14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>
        <v>2</v>
      </c>
      <c r="R13" s="53" t="s">
        <v>20</v>
      </c>
      <c r="S13" s="53">
        <v>3</v>
      </c>
      <c r="T13" s="53">
        <v>1</v>
      </c>
      <c r="U13" s="53" t="s">
        <v>20</v>
      </c>
      <c r="V13" s="53" t="s">
        <v>20</v>
      </c>
      <c r="W13" s="53">
        <v>15</v>
      </c>
      <c r="X13" s="53" t="s">
        <v>20</v>
      </c>
      <c r="Y13" s="53">
        <v>19</v>
      </c>
      <c r="Z13" s="53">
        <v>12</v>
      </c>
      <c r="AA13" s="53">
        <v>29</v>
      </c>
      <c r="AB13" s="53" t="s">
        <v>20</v>
      </c>
      <c r="AC13" s="53">
        <v>87</v>
      </c>
      <c r="AD13" s="53" t="s">
        <v>20</v>
      </c>
      <c r="AE13" s="53">
        <v>13</v>
      </c>
      <c r="AF13" s="53">
        <v>1</v>
      </c>
      <c r="AG13" s="53">
        <v>10</v>
      </c>
      <c r="AH13" s="53">
        <v>1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197</v>
      </c>
      <c r="AP13" s="52">
        <f>SUMIF($C$11:$AN$11,"I.Mad",C13:AN13)</f>
        <v>29</v>
      </c>
      <c r="AQ13" s="52">
        <f>SUM(AO13:AP13)</f>
        <v>226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>
        <v>2</v>
      </c>
      <c r="D14" s="53" t="s">
        <v>20</v>
      </c>
      <c r="E14" s="53">
        <v>2</v>
      </c>
      <c r="F14" s="53" t="s">
        <v>20</v>
      </c>
      <c r="G14" s="53">
        <v>2</v>
      </c>
      <c r="H14" s="53">
        <v>4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>
        <v>2</v>
      </c>
      <c r="R14" s="53" t="s">
        <v>20</v>
      </c>
      <c r="S14" s="53">
        <v>3</v>
      </c>
      <c r="T14" s="53" t="s">
        <v>63</v>
      </c>
      <c r="U14" s="53" t="s">
        <v>20</v>
      </c>
      <c r="V14" s="53" t="s">
        <v>20</v>
      </c>
      <c r="W14" s="53">
        <v>8</v>
      </c>
      <c r="X14" s="53" t="s">
        <v>20</v>
      </c>
      <c r="Y14" s="53">
        <v>5</v>
      </c>
      <c r="Z14" s="53">
        <v>3</v>
      </c>
      <c r="AA14" s="53">
        <v>8</v>
      </c>
      <c r="AB14" s="53" t="s">
        <v>20</v>
      </c>
      <c r="AC14" s="53">
        <v>20</v>
      </c>
      <c r="AD14" s="53" t="s">
        <v>20</v>
      </c>
      <c r="AE14" s="53">
        <v>5</v>
      </c>
      <c r="AF14" s="53">
        <v>1</v>
      </c>
      <c r="AG14" s="53">
        <v>5</v>
      </c>
      <c r="AH14" s="53" t="s">
        <v>63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62</v>
      </c>
      <c r="AP14" s="52">
        <f>SUMIF($C$11:$AN$11,"I.Mad",C14:AN14)</f>
        <v>8</v>
      </c>
      <c r="AQ14" s="52">
        <f>SUM(AO14:AP14)</f>
        <v>70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>
        <v>0</v>
      </c>
      <c r="D15" s="53" t="s">
        <v>20</v>
      </c>
      <c r="E15" s="53">
        <v>0</v>
      </c>
      <c r="F15" s="53" t="s">
        <v>20</v>
      </c>
      <c r="G15" s="53">
        <v>0.76035170392494045</v>
      </c>
      <c r="H15" s="53">
        <v>5.9184109452902369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>
        <v>4.1851294442659421</v>
      </c>
      <c r="R15" s="53" t="s">
        <v>20</v>
      </c>
      <c r="S15" s="53">
        <v>6.0786099317148192</v>
      </c>
      <c r="T15" s="53" t="s">
        <v>20</v>
      </c>
      <c r="U15" s="53" t="s">
        <v>20</v>
      </c>
      <c r="V15" s="53" t="s">
        <v>20</v>
      </c>
      <c r="W15" s="53">
        <v>2.3127079415659288</v>
      </c>
      <c r="X15" s="53" t="s">
        <v>20</v>
      </c>
      <c r="Y15" s="53">
        <v>0</v>
      </c>
      <c r="Z15" s="53">
        <v>0</v>
      </c>
      <c r="AA15" s="53">
        <v>76.719683701180642</v>
      </c>
      <c r="AB15" s="53" t="s">
        <v>20</v>
      </c>
      <c r="AC15" s="53">
        <v>64.384195805354324</v>
      </c>
      <c r="AD15" s="53" t="s">
        <v>20</v>
      </c>
      <c r="AE15" s="53">
        <v>70.424357469178403</v>
      </c>
      <c r="AF15" s="53">
        <v>50.000000000000014</v>
      </c>
      <c r="AG15" s="53">
        <v>75.812471191661075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>
        <v>15</v>
      </c>
      <c r="D16" s="58" t="s">
        <v>20</v>
      </c>
      <c r="E16" s="58">
        <v>14.5</v>
      </c>
      <c r="F16" s="58" t="s">
        <v>20</v>
      </c>
      <c r="G16" s="58">
        <v>14.5</v>
      </c>
      <c r="H16" s="58">
        <v>14.5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>
        <v>13</v>
      </c>
      <c r="R16" s="58" t="s">
        <v>20</v>
      </c>
      <c r="S16" s="58">
        <v>13</v>
      </c>
      <c r="T16" s="58" t="s">
        <v>20</v>
      </c>
      <c r="U16" s="58" t="s">
        <v>20</v>
      </c>
      <c r="V16" s="58" t="s">
        <v>20</v>
      </c>
      <c r="W16" s="58">
        <v>14</v>
      </c>
      <c r="X16" s="58" t="s">
        <v>20</v>
      </c>
      <c r="Y16" s="58">
        <v>14</v>
      </c>
      <c r="Z16" s="58">
        <v>14.5</v>
      </c>
      <c r="AA16" s="58">
        <v>11.5</v>
      </c>
      <c r="AB16" s="58" t="s">
        <v>20</v>
      </c>
      <c r="AC16" s="58">
        <v>11.5</v>
      </c>
      <c r="AD16" s="58" t="s">
        <v>20</v>
      </c>
      <c r="AE16" s="58">
        <v>11</v>
      </c>
      <c r="AF16" s="58">
        <v>11.5</v>
      </c>
      <c r="AG16" s="58">
        <v>11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71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55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>
        <v>563</v>
      </c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563</v>
      </c>
      <c r="AQ27" s="55">
        <f t="shared" si="2"/>
        <v>563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71">
        <v>6.0060000000000002</v>
      </c>
      <c r="T30" s="110"/>
      <c r="U30" s="110"/>
      <c r="V30" s="71"/>
      <c r="W30" s="71"/>
      <c r="X30" s="71"/>
      <c r="Y30" s="113"/>
      <c r="Z30" s="71"/>
      <c r="AA30" s="71">
        <v>0.6</v>
      </c>
      <c r="AB30" s="71"/>
      <c r="AC30" s="71">
        <v>8.7999999999999995E-2</v>
      </c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6.694</v>
      </c>
      <c r="AP30" s="52">
        <f t="shared" si="1"/>
        <v>0</v>
      </c>
      <c r="AQ30" s="55">
        <f t="shared" si="2"/>
        <v>6.694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60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61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57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59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65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62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55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64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182.88499999999999</v>
      </c>
      <c r="D41" s="55">
        <f t="shared" ref="D41:AN41" si="8">+SUM(D24:D40,D18,D12)</f>
        <v>0</v>
      </c>
      <c r="E41" s="55">
        <f t="shared" si="8"/>
        <v>1820</v>
      </c>
      <c r="F41" s="55">
        <f t="shared" si="8"/>
        <v>563</v>
      </c>
      <c r="G41" s="55">
        <f t="shared" si="8"/>
        <v>1303.7349999999999</v>
      </c>
      <c r="H41" s="55">
        <f t="shared" si="8"/>
        <v>362.89000000000004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100</v>
      </c>
      <c r="R41" s="55">
        <f t="shared" si="8"/>
        <v>0</v>
      </c>
      <c r="S41" s="55">
        <f t="shared" si="8"/>
        <v>76</v>
      </c>
      <c r="T41" s="55">
        <f t="shared" si="8"/>
        <v>115</v>
      </c>
      <c r="U41" s="55">
        <f t="shared" si="8"/>
        <v>0</v>
      </c>
      <c r="V41" s="55">
        <f t="shared" si="8"/>
        <v>0</v>
      </c>
      <c r="W41" s="55">
        <f t="shared" si="8"/>
        <v>975</v>
      </c>
      <c r="X41" s="55">
        <f t="shared" si="8"/>
        <v>0</v>
      </c>
      <c r="Y41" s="55">
        <f t="shared" si="8"/>
        <v>1096.78</v>
      </c>
      <c r="Z41" s="55">
        <f t="shared" si="8"/>
        <v>492.67500000000001</v>
      </c>
      <c r="AA41" s="55">
        <f t="shared" si="8"/>
        <v>2135.002</v>
      </c>
      <c r="AB41" s="55">
        <f t="shared" si="8"/>
        <v>0</v>
      </c>
      <c r="AC41" s="55">
        <f t="shared" si="8"/>
        <v>5590</v>
      </c>
      <c r="AD41" s="55">
        <f t="shared" si="8"/>
        <v>0</v>
      </c>
      <c r="AE41" s="55">
        <f t="shared" si="8"/>
        <v>1362.9850000000001</v>
      </c>
      <c r="AF41" s="55">
        <f t="shared" si="8"/>
        <v>108.59</v>
      </c>
      <c r="AG41" s="55">
        <f t="shared" si="8"/>
        <v>714.92499999999995</v>
      </c>
      <c r="AH41" s="55">
        <f t="shared" si="8"/>
        <v>62.445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15357.311999999998</v>
      </c>
      <c r="AP41" s="55">
        <f>SUM(AP12,AP18,AP24:AP37)</f>
        <v>1704.6</v>
      </c>
      <c r="AQ41" s="55">
        <f>SUM(AO41:AP41)</f>
        <v>17061.911999999997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17.899999999999999</v>
      </c>
      <c r="H42" s="114"/>
      <c r="I42" s="57">
        <v>20.5</v>
      </c>
      <c r="J42" s="90"/>
      <c r="K42" s="57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16.2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0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2017-06-13T20:04:26Z</cp:lastPrinted>
  <dcterms:created xsi:type="dcterms:W3CDTF">2008-10-21T17:58:04Z</dcterms:created>
  <dcterms:modified xsi:type="dcterms:W3CDTF">2017-06-26T19:48:31Z</dcterms:modified>
</cp:coreProperties>
</file>