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<sst xmlns="http://schemas.openxmlformats.org/spreadsheetml/2006/main" count="364" uniqueCount="68">
  <si>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</si>
  <si>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</si>
  <si>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</si>
  <si>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</si>
  <si>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</si>
  <si>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</si>
  <si>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</si>
  <si>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</si>
  <si>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</si>
  <si>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</si>
  <si>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</si>
  <si>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</si>
  <si>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</si>
  <si>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</si>
  <si>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</si>
  <si>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</si>
  <si>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</si>
  <si>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</si>
  <si>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</si>
  <si>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</si>
  <si>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</si>
  <si>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</si>
  <si>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</si>
  <si>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</si>
  <si>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</si>
  <si>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</si>
  <si>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</si>
  <si>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</si>
  <si>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</si>
  <si>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</si>
  <si>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</si>
  <si>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</si>
  <si>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</si>
  <si>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</si>
  <si>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</si>
  <si>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</si>
  <si>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</si>
  <si>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</si>
  <si>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</si>
  <si>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</si>
  <si>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</si>
  <si>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</si>
  <si>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</si>
  <si>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</si>
  <si>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</si>
  <si>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</si>
  <si>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</si>
  <si>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</si>
  <si>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</si>
  <si>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</si>
  <si>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</si>
  <si>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</si>
  <si>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</si>
  <si>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</si>
  <si>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</si>
  <si>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</si>
  <si>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</si>
  <si>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</si>
  <si>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</si>
  <si>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 xml:space="preserve"> TDR/due/mfm/jsr</t>
  </si>
  <si>
    <t>S/M</t>
  </si>
  <si>
    <t xml:space="preserve">        Fecha  : 23/04/2014</t>
  </si>
  <si>
    <t>Callao, 24 abril del 2014</t>
  </si>
  <si>
    <t>R.M.N° 301-2013-PRODUCE, R.M.N° 087-2014-PRODUCE, R.M.N° 089-2014-PRODUCE,  R.M.N° 109-2014-PRODUCE</t>
  </si>
  <si>
    <t>13.5 y 15.0</t>
  </si>
  <si>
    <t>13.0 y 15.5</t>
  </si>
  <si>
    <t>14.0 y 15.5</t>
  </si>
  <si>
    <t>14.0 y 15.0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</si>
</sst>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21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H5" sqref="AH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27.7109375" style="2" customWidth="1"/>
    <col min="10" max="10" width="23.00390625" style="2" customWidth="1"/>
    <col min="11" max="22" width="16.421875" style="2" customWidth="1"/>
    <col min="23" max="23" width="19.7109375" style="2" customWidth="1"/>
    <col min="24" max="24" width="16.421875" style="2" customWidth="1"/>
    <col min="25" max="25" width="27.8515625" style="2" customWidth="1"/>
    <col min="26" max="28" width="16.421875" style="2" customWidth="1"/>
    <col min="29" max="29" width="28.00390625" style="2" customWidth="1"/>
    <col min="30" max="30" width="16.421875" style="2" customWidth="1"/>
    <col min="31" max="31" width="23.00390625" style="2" customWidth="1"/>
    <col min="32" max="32" width="16.421875" style="2" customWidth="1"/>
    <col min="33" max="33" width="22.421875" style="2" customWidth="1"/>
    <col min="34" max="36" width="16.421875" style="2" customWidth="1"/>
    <col min="37" max="37" width="24.421875" style="2" customWidth="1"/>
    <col min="38" max="38" width="15.8515625" style="2" customWidth="1"/>
    <col min="39" max="39" width="27.57421875" style="2" customWidth="1"/>
    <col min="40" max="40" width="29.140625" style="2" customWidth="1"/>
    <col min="41" max="41" width="23.28125" style="2" customWidth="1"/>
    <col min="42" max="42" width="21.140625" style="2" customWidth="1"/>
    <col min="43" max="43" width="22.140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0"/>
      <c r="AP5" s="100"/>
      <c r="AQ5" s="10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61</v>
      </c>
      <c r="AP6" s="101"/>
      <c r="AQ6" s="101"/>
    </row>
    <row r="7" spans="2:43" ht="21.75" customHeight="1">
      <c r="B7" s="15" t="s">
        <v>2</v>
      </c>
      <c r="C7" s="12" t="s">
        <v>63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7"/>
      <c r="I8" s="89" t="s">
        <v>49</v>
      </c>
      <c r="J8" s="96"/>
      <c r="K8" s="89" t="s">
        <v>7</v>
      </c>
      <c r="L8" s="96"/>
      <c r="M8" s="89" t="s">
        <v>8</v>
      </c>
      <c r="N8" s="96"/>
      <c r="O8" s="89" t="s">
        <v>9</v>
      </c>
      <c r="P8" s="96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93" t="s">
        <v>15</v>
      </c>
      <c r="AD8" s="90"/>
      <c r="AE8" s="93" t="s">
        <v>16</v>
      </c>
      <c r="AF8" s="90"/>
      <c r="AG8" s="93" t="s">
        <v>17</v>
      </c>
      <c r="AH8" s="90"/>
      <c r="AI8" s="93" t="s">
        <v>46</v>
      </c>
      <c r="AJ8" s="90"/>
      <c r="AK8" s="93" t="s">
        <v>18</v>
      </c>
      <c r="AL8" s="90"/>
      <c r="AM8" s="89" t="s">
        <v>55</v>
      </c>
      <c r="AN8" s="90"/>
      <c r="AO8" s="94" t="s">
        <v>19</v>
      </c>
      <c r="AP8" s="95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2484</v>
      </c>
      <c r="J10" s="64">
        <v>69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1060</v>
      </c>
      <c r="X10" s="64">
        <v>80</v>
      </c>
      <c r="Y10" s="64">
        <v>1052</v>
      </c>
      <c r="Z10" s="64">
        <v>82</v>
      </c>
      <c r="AA10" s="64">
        <v>0</v>
      </c>
      <c r="AB10" s="64">
        <v>0</v>
      </c>
      <c r="AC10" s="64">
        <v>4431.625152044</v>
      </c>
      <c r="AD10" s="64">
        <v>0</v>
      </c>
      <c r="AE10" s="64">
        <v>2261.18</v>
      </c>
      <c r="AF10" s="64">
        <v>339.625</v>
      </c>
      <c r="AG10" s="64">
        <v>2940.3900000000003</v>
      </c>
      <c r="AH10" s="64">
        <v>267.85</v>
      </c>
      <c r="AI10" s="64">
        <v>0</v>
      </c>
      <c r="AJ10" s="64">
        <v>0</v>
      </c>
      <c r="AK10" s="64">
        <v>3693.4000000000005</v>
      </c>
      <c r="AL10" s="64">
        <v>0</v>
      </c>
      <c r="AM10" s="64">
        <v>1341.658</v>
      </c>
      <c r="AN10" s="64">
        <v>116.74</v>
      </c>
      <c r="AO10" s="65">
        <f>SUMIF($C$9:$AN$9,"I.Mad",B10:AM10)</f>
        <v>19264.253152044002</v>
      </c>
      <c r="AP10" s="65">
        <f aca="true" t="shared" si="0" ref="AO10:AP12">SUMIF($C$9:$AN$9,"I.Mad",C10:AN10)</f>
        <v>955.215</v>
      </c>
      <c r="AQ10" s="65">
        <f>SUM(AO10:AP10)</f>
        <v>20219.468152044003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>
        <v>9</v>
      </c>
      <c r="J11" s="66">
        <v>1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>
        <v>4</v>
      </c>
      <c r="X11" s="66">
        <v>2</v>
      </c>
      <c r="Y11" s="66">
        <v>13</v>
      </c>
      <c r="Z11" s="66">
        <v>1</v>
      </c>
      <c r="AA11" s="66" t="s">
        <v>25</v>
      </c>
      <c r="AB11" s="66" t="s">
        <v>25</v>
      </c>
      <c r="AC11" s="66">
        <v>22</v>
      </c>
      <c r="AD11" s="66" t="s">
        <v>25</v>
      </c>
      <c r="AE11" s="66">
        <v>14</v>
      </c>
      <c r="AF11" s="66">
        <v>4</v>
      </c>
      <c r="AG11" s="66">
        <v>17</v>
      </c>
      <c r="AH11" s="66">
        <v>3</v>
      </c>
      <c r="AI11" s="66" t="s">
        <v>25</v>
      </c>
      <c r="AJ11" s="66" t="s">
        <v>25</v>
      </c>
      <c r="AK11" s="66">
        <v>16</v>
      </c>
      <c r="AL11" s="66" t="s">
        <v>25</v>
      </c>
      <c r="AM11" s="66">
        <v>9</v>
      </c>
      <c r="AN11" s="66">
        <v>2</v>
      </c>
      <c r="AO11" s="65">
        <f t="shared" si="0"/>
        <v>104</v>
      </c>
      <c r="AP11" s="65">
        <f t="shared" si="0"/>
        <v>13</v>
      </c>
      <c r="AQ11" s="65">
        <f>SUM(AO11:AP11)</f>
        <v>117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>
        <v>2</v>
      </c>
      <c r="J12" s="66" t="s">
        <v>60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>
        <v>3</v>
      </c>
      <c r="X12" s="66">
        <v>2</v>
      </c>
      <c r="Y12" s="66">
        <v>3</v>
      </c>
      <c r="Z12" s="66" t="s">
        <v>60</v>
      </c>
      <c r="AA12" s="66" t="s">
        <v>25</v>
      </c>
      <c r="AB12" s="66" t="s">
        <v>25</v>
      </c>
      <c r="AC12" s="66">
        <v>7</v>
      </c>
      <c r="AD12" s="66" t="s">
        <v>25</v>
      </c>
      <c r="AE12" s="66">
        <v>5</v>
      </c>
      <c r="AF12" s="66">
        <v>1</v>
      </c>
      <c r="AG12" s="66">
        <v>7</v>
      </c>
      <c r="AH12" s="66" t="s">
        <v>60</v>
      </c>
      <c r="AI12" s="66" t="s">
        <v>25</v>
      </c>
      <c r="AJ12" s="66" t="s">
        <v>25</v>
      </c>
      <c r="AK12" s="66">
        <v>5</v>
      </c>
      <c r="AL12" s="66" t="s">
        <v>25</v>
      </c>
      <c r="AM12" s="66">
        <v>5</v>
      </c>
      <c r="AN12" s="66">
        <v>1</v>
      </c>
      <c r="AO12" s="65">
        <f t="shared" si="0"/>
        <v>37</v>
      </c>
      <c r="AP12" s="65">
        <f t="shared" si="0"/>
        <v>4</v>
      </c>
      <c r="AQ12" s="65">
        <f>SUM(AO12:AP12)</f>
        <v>41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>
        <v>1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>
        <v>4</v>
      </c>
      <c r="X13" s="66">
        <v>3</v>
      </c>
      <c r="Y13" s="66">
        <v>10</v>
      </c>
      <c r="Z13" s="66" t="s">
        <v>25</v>
      </c>
      <c r="AA13" s="66" t="s">
        <v>25</v>
      </c>
      <c r="AB13" s="66" t="s">
        <v>25</v>
      </c>
      <c r="AC13" s="66">
        <v>6</v>
      </c>
      <c r="AD13" s="66" t="s">
        <v>25</v>
      </c>
      <c r="AE13" s="66">
        <v>5</v>
      </c>
      <c r="AF13" s="66">
        <v>4</v>
      </c>
      <c r="AG13" s="66">
        <v>4</v>
      </c>
      <c r="AH13" s="66" t="s">
        <v>25</v>
      </c>
      <c r="AI13" s="66" t="s">
        <v>25</v>
      </c>
      <c r="AJ13" s="66" t="s">
        <v>25</v>
      </c>
      <c r="AK13" s="66">
        <v>14</v>
      </c>
      <c r="AL13" s="66" t="s">
        <v>25</v>
      </c>
      <c r="AM13" s="66">
        <v>2.843947355640373</v>
      </c>
      <c r="AN13" s="66">
        <v>0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88" t="s">
        <v>65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>
        <v>14</v>
      </c>
      <c r="X14" s="72">
        <v>14</v>
      </c>
      <c r="Y14" s="88" t="s">
        <v>66</v>
      </c>
      <c r="Z14" s="72" t="s">
        <v>25</v>
      </c>
      <c r="AA14" s="72" t="s">
        <v>25</v>
      </c>
      <c r="AB14" s="72" t="s">
        <v>25</v>
      </c>
      <c r="AC14" s="88" t="s">
        <v>64</v>
      </c>
      <c r="AD14" s="72" t="s">
        <v>25</v>
      </c>
      <c r="AE14" s="72">
        <v>14</v>
      </c>
      <c r="AF14" s="72">
        <v>13</v>
      </c>
      <c r="AG14" s="72">
        <v>14</v>
      </c>
      <c r="AH14" s="72" t="s">
        <v>25</v>
      </c>
      <c r="AI14" s="72" t="s">
        <v>25</v>
      </c>
      <c r="AJ14" s="72" t="s">
        <v>25</v>
      </c>
      <c r="AK14" s="72">
        <v>13</v>
      </c>
      <c r="AL14" s="72" t="s">
        <v>25</v>
      </c>
      <c r="AM14" s="72">
        <v>13.5</v>
      </c>
      <c r="AN14" s="88" t="s">
        <v>67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1496</v>
      </c>
      <c r="Z22" s="69"/>
      <c r="AA22" s="69">
        <v>392.00000000000006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1888</v>
      </c>
      <c r="AP22" s="69">
        <f aca="true" t="shared" si="2" ref="AP22:AP35">SUMIF($C$9:$AN$9,"I.Mad",C22:AN22)</f>
        <v>0</v>
      </c>
      <c r="AQ22" s="69">
        <f aca="true" t="shared" si="3" ref="AQ22:AQ35">SUM(AO22:AP22)</f>
        <v>1888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60</v>
      </c>
      <c r="Z23" s="69"/>
      <c r="AA23" s="69">
        <v>6.000000000000001</v>
      </c>
      <c r="AB23" s="69"/>
      <c r="AC23" s="69">
        <v>8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74</v>
      </c>
      <c r="AP23" s="69">
        <f t="shared" si="2"/>
        <v>0</v>
      </c>
      <c r="AQ23" s="69">
        <f t="shared" si="3"/>
        <v>74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>
        <v>2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2</v>
      </c>
      <c r="AP32" s="69">
        <f t="shared" si="2"/>
        <v>0</v>
      </c>
      <c r="AQ32" s="69">
        <f t="shared" si="3"/>
        <v>2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2484</v>
      </c>
      <c r="J36" s="69">
        <f t="shared" si="4"/>
        <v>69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1060</v>
      </c>
      <c r="X36" s="69">
        <f t="shared" si="4"/>
        <v>80</v>
      </c>
      <c r="Y36" s="69">
        <f>+SUM(Y10,Y16,Y22:Y35)</f>
        <v>2608</v>
      </c>
      <c r="Z36" s="69">
        <f>+SUM(Z10,Z16,Z22:Z35)</f>
        <v>82</v>
      </c>
      <c r="AA36" s="69">
        <f>+SUM(AA10,AA16,AA22:AA35)</f>
        <v>400.00000000000006</v>
      </c>
      <c r="AB36" s="69">
        <f t="shared" si="4"/>
        <v>0</v>
      </c>
      <c r="AC36" s="69">
        <f t="shared" si="4"/>
        <v>4439.625152044</v>
      </c>
      <c r="AD36" s="69">
        <f t="shared" si="4"/>
        <v>0</v>
      </c>
      <c r="AE36" s="69">
        <f t="shared" si="4"/>
        <v>2261.18</v>
      </c>
      <c r="AF36" s="69">
        <f t="shared" si="4"/>
        <v>339.625</v>
      </c>
      <c r="AG36" s="69">
        <f t="shared" si="4"/>
        <v>2940.3900000000003</v>
      </c>
      <c r="AH36" s="69">
        <f t="shared" si="4"/>
        <v>267.85</v>
      </c>
      <c r="AI36" s="69">
        <f t="shared" si="4"/>
        <v>0</v>
      </c>
      <c r="AJ36" s="69">
        <f t="shared" si="4"/>
        <v>0</v>
      </c>
      <c r="AK36" s="69">
        <f t="shared" si="4"/>
        <v>3693.4000000000005</v>
      </c>
      <c r="AL36" s="69">
        <f t="shared" si="4"/>
        <v>0</v>
      </c>
      <c r="AM36" s="69">
        <f>+SUM(AM10,AM16,AM22:AM35)</f>
        <v>1341.658</v>
      </c>
      <c r="AN36" s="69">
        <f t="shared" si="4"/>
        <v>116.74</v>
      </c>
      <c r="AO36" s="69">
        <f>SUM(AO10,AO16,AO22:AO35)</f>
        <v>21228.253152044002</v>
      </c>
      <c r="AP36" s="69">
        <f>SUM(AP10,AP16,AP22:AP35)</f>
        <v>955.215</v>
      </c>
      <c r="AQ36" s="69">
        <f>SUM(AO36:AP36)</f>
        <v>22183.468152044003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19.3</v>
      </c>
      <c r="H37" s="71"/>
      <c r="I37" s="71">
        <v>19.9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>
        <v>16.6</v>
      </c>
      <c r="AL37" s="39"/>
      <c r="AM37" s="71">
        <v>18.1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2014-04-24T21:40:39Z</dcterms:modified>
  <cp:category/>
  <cp:version/>
  <cp:contentType/>
  <cp:contentStatus/>
</cp:coreProperties>
</file>