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06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<sst xmlns="http://schemas.openxmlformats.org/spreadsheetml/2006/main" count="406" uniqueCount="66">
  <si>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</si>
  <si>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</si>
  <si>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</si>
  <si>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</si>
  <si>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</si>
  <si>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</si>
  <si>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</si>
  <si>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</si>
  <si>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</si>
  <si>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</si>
  <si>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</si>
  <si>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</si>
  <si>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</si>
  <si>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</si>
  <si>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</si>
  <si>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</si>
  <si>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</si>
  <si>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</si>
  <si>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</si>
  <si>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</si>
  <si>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</si>
  <si>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</si>
  <si>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</si>
  <si>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</si>
  <si>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</si>
  <si>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</si>
  <si>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</si>
  <si>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</si>
  <si>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</si>
  <si>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</si>
  <si>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</si>
  <si>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</si>
  <si>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</si>
  <si>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</si>
  <si>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</si>
  <si>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</si>
  <si>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</si>
  <si>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</si>
  <si>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</si>
  <si>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</si>
  <si>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</si>
  <si>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</si>
  <si>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</si>
  <si>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</si>
  <si>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</si>
  <si>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</si>
  <si>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</si>
  <si>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</si>
  <si>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</si>
  <si>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</si>
  <si>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</si>
  <si>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</si>
  <si>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</si>
  <si>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</si>
  <si>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</si>
  <si>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</si>
  <si>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</si>
  <si>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</si>
  <si>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</si>
  <si>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</si>
  <si>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</si>
  <si>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</si>
  <si>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011-2011-PRODUCE,  </t>
  </si>
  <si>
    <t xml:space="preserve"> R.M.N° 099-2011-PRODUCE,  </t>
  </si>
  <si>
    <t xml:space="preserve">        Fecha  : 23/03/2011</t>
  </si>
  <si>
    <t>Callao, 24 de  Marzo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</si>
</sst>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4">
      <selection activeCell="I31" sqref="I3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8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5" t="s">
        <v>60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3" t="s">
        <v>59</v>
      </c>
      <c r="AN4" s="94"/>
      <c r="AO4" s="94"/>
      <c r="AP4" s="94"/>
      <c r="AQ4" s="9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3" t="s">
        <v>64</v>
      </c>
      <c r="AP6" s="93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6" t="s">
        <v>5</v>
      </c>
      <c r="D8" s="82"/>
      <c r="E8" s="86" t="s">
        <v>6</v>
      </c>
      <c r="F8" s="82"/>
      <c r="G8" s="83" t="s">
        <v>7</v>
      </c>
      <c r="H8" s="87"/>
      <c r="I8" s="80" t="s">
        <v>8</v>
      </c>
      <c r="J8" s="88"/>
      <c r="K8" s="86" t="s">
        <v>9</v>
      </c>
      <c r="L8" s="82"/>
      <c r="M8" s="86" t="s">
        <v>10</v>
      </c>
      <c r="N8" s="88"/>
      <c r="O8" s="80" t="s">
        <v>11</v>
      </c>
      <c r="P8" s="82"/>
      <c r="Q8" s="80" t="s">
        <v>12</v>
      </c>
      <c r="R8" s="82"/>
      <c r="S8" s="80" t="s">
        <v>13</v>
      </c>
      <c r="T8" s="82"/>
      <c r="U8" s="80" t="s">
        <v>14</v>
      </c>
      <c r="V8" s="82"/>
      <c r="W8" s="83" t="s">
        <v>15</v>
      </c>
      <c r="X8" s="84"/>
      <c r="Y8" s="83" t="s">
        <v>16</v>
      </c>
      <c r="Z8" s="84"/>
      <c r="AA8" s="83" t="s">
        <v>17</v>
      </c>
      <c r="AB8" s="84"/>
      <c r="AC8" s="80" t="s">
        <v>18</v>
      </c>
      <c r="AD8" s="81"/>
      <c r="AE8" s="89" t="s">
        <v>19</v>
      </c>
      <c r="AF8" s="90"/>
      <c r="AG8" s="89" t="s">
        <v>20</v>
      </c>
      <c r="AH8" s="90"/>
      <c r="AI8" s="96" t="s">
        <v>58</v>
      </c>
      <c r="AJ8" s="90"/>
      <c r="AK8" s="89" t="s">
        <v>21</v>
      </c>
      <c r="AL8" s="95"/>
      <c r="AM8" s="80" t="s">
        <v>22</v>
      </c>
      <c r="AN8" s="88"/>
      <c r="AO8" s="91" t="s">
        <v>23</v>
      </c>
      <c r="AP8" s="92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18</v>
      </c>
      <c r="AO10" s="28">
        <f>SUMIF($C$9:$AN$9,"Ind",C10:AN10)</f>
        <v>0</v>
      </c>
      <c r="AP10" s="28">
        <f>SUMIF($C$9:$AN$9,"I.Mad",C10:AN10)</f>
        <v>18</v>
      </c>
      <c r="AQ10" s="28">
        <f>SUM(AO10:AP10)</f>
        <v>18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>
        <v>1</v>
      </c>
      <c r="AO11" s="28">
        <f>SUMIF($C$9:$AN$9,"Ind",C11:AN11)</f>
        <v>0</v>
      </c>
      <c r="AP11" s="28">
        <f>SUMIF($C$9:$AN$9,"I.Mad",C11:AN11)</f>
        <v>1</v>
      </c>
      <c r="AQ11" s="28">
        <f>SUM(AO11:AP11)</f>
        <v>1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>
        <v>1</v>
      </c>
      <c r="AO12" s="28">
        <f>SUMIF($C$9:$AN$9,"Ind",C12:AN12)</f>
        <v>0</v>
      </c>
      <c r="AP12" s="28">
        <f>SUMIF($C$9:$AN$9,"I.Mad",C12:AN12)</f>
        <v>1</v>
      </c>
      <c r="AQ12" s="28">
        <f>SUM(AO12:AP12)</f>
        <v>1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>
        <v>26.9</v>
      </c>
      <c r="AO13" s="31"/>
      <c r="AP13" s="31"/>
      <c r="AQ13" s="31"/>
    </row>
    <row r="14" spans="2:43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>
        <v>12.5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</row>
    <row r="22" spans="2:43" ht="20.25">
      <c r="B22" s="29" t="s">
        <v>38</v>
      </c>
      <c r="C22" s="54"/>
      <c r="D22" s="54"/>
      <c r="E22" s="54"/>
      <c r="F22" s="54"/>
      <c r="G22" s="54"/>
      <c r="H22" s="54"/>
      <c r="I22" s="54">
        <v>454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763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1217</v>
      </c>
      <c r="AP22" s="28">
        <f aca="true" t="shared" si="1" ref="AP22:AP35">SUMIF($C$9:$AN$9,"I.Mad",C22:AN22)</f>
        <v>0</v>
      </c>
      <c r="AQ22" s="28">
        <f aca="true" t="shared" si="2" ref="AQ22:AQ35">SUM(AO22:AP22)</f>
        <v>1217</v>
      </c>
    </row>
    <row r="23" spans="2:43" ht="20.25">
      <c r="B23" s="57" t="s">
        <v>39</v>
      </c>
      <c r="C23" s="54"/>
      <c r="D23" s="54"/>
      <c r="E23" s="54"/>
      <c r="F23" s="54"/>
      <c r="G23" s="54"/>
      <c r="H23" s="54"/>
      <c r="I23" s="54">
        <v>26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86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112</v>
      </c>
      <c r="AP23" s="28">
        <f t="shared" si="1"/>
        <v>0</v>
      </c>
      <c r="AQ23" s="28">
        <f t="shared" si="2"/>
        <v>112</v>
      </c>
    </row>
    <row r="24" spans="2:43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480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849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18</v>
      </c>
      <c r="AO36" s="28">
        <f>SUM(AO10,AO16,AO22:AO35)</f>
        <v>1329</v>
      </c>
      <c r="AP36" s="28">
        <f>SUM(AP10,AP16,AP22:AP35)</f>
        <v>18</v>
      </c>
      <c r="AQ36" s="28">
        <f>SUM(AO36:AP36)</f>
        <v>1347</v>
      </c>
    </row>
    <row r="37" spans="2:43" ht="22.5" customHeight="1">
      <c r="B37" s="27" t="s">
        <v>53</v>
      </c>
      <c r="C37" s="62">
        <v>21.07</v>
      </c>
      <c r="D37" s="62"/>
      <c r="E37" s="62"/>
      <c r="F37" s="62"/>
      <c r="G37" s="62">
        <v>18</v>
      </c>
      <c r="H37" s="62"/>
      <c r="I37" s="62">
        <v>19.8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17.4</v>
      </c>
      <c r="V37" s="62"/>
      <c r="W37" s="62"/>
      <c r="X37" s="62"/>
      <c r="Y37" s="62">
        <v>15.6</v>
      </c>
      <c r="Z37" s="62"/>
      <c r="AA37" s="62"/>
      <c r="AB37" s="62"/>
      <c r="AC37" s="62">
        <v>21.4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2011-03-24T18:58:30Z</dcterms:modified>
  <cp:category/>
  <cp:version/>
  <cp:contentType/>
  <cp:contentStatus/>
</cp:coreProperties>
</file>