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5\Diciembre\"/>
    </mc:Choice>
  </mc:AlternateContent>
  <bookViews>
    <workbookView xWindow="0" yWindow="0" windowWidth="20490" windowHeight="775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<sst xmlns="http://schemas.openxmlformats.org/spreadsheetml/2006/main" count="385" uniqueCount="65">
  <si>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</si>
  <si>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</si>
  <si>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</si>
  <si>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</si>
  <si>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</si>
  <si>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</si>
  <si>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</si>
  <si>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</si>
  <si>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</si>
  <si>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</si>
  <si>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</si>
  <si>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</si>
  <si>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</si>
  <si>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</si>
  <si>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</si>
  <si>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</si>
  <si>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</si>
  <si>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</si>
  <si>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</si>
  <si>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</si>
  <si>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</si>
  <si>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</si>
  <si>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</si>
  <si>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</si>
  <si>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</si>
  <si>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</si>
  <si>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</si>
  <si>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</si>
  <si>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</si>
  <si>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</si>
  <si>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</si>
  <si>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</si>
  <si>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</si>
  <si>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</si>
  <si>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</si>
  <si>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</si>
  <si>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</si>
  <si>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</si>
  <si>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</si>
  <si>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</si>
  <si>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</si>
  <si>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</si>
  <si>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</si>
  <si>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</si>
  <si>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</si>
  <si>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</si>
  <si>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</si>
  <si>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</si>
  <si>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</si>
  <si>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</si>
  <si>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</si>
  <si>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</si>
  <si>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</si>
  <si>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</si>
  <si>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</si>
  <si>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</si>
  <si>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</si>
  <si>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</si>
  <si>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</si>
  <si>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</si>
  <si>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</si>
  <si>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</si>
  <si>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>R.M.Nº 003-2015-PRODUCE, R.M.N°246-2015 PRODUCE, R.M.N°369-2015 PRODUCE,R.M.N°409-2015 PRODUCE,R.M.N°411-2015 PRODUCE</t>
  </si>
  <si>
    <t xml:space="preserve">        Fecha  : 22/12/2015</t>
  </si>
  <si>
    <t>Callao, 23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</si>
</sst>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G39" sqref="G3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3.5703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4" t="s">
        <v>47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</row>
    <row r="5" spans="2:48" ht="35.25" x14ac:dyDescent="0.5">
      <c r="B5" s="114" t="s">
        <v>43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5" t="s">
        <v>40</v>
      </c>
      <c r="AN6" s="115"/>
      <c r="AO6" s="115"/>
      <c r="AP6" s="115"/>
      <c r="AQ6" s="115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6"/>
      <c r="AP7" s="116"/>
      <c r="AQ7" s="116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63</v>
      </c>
      <c r="AP8" s="117"/>
      <c r="AQ8" s="117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2" t="s">
        <v>4</v>
      </c>
      <c r="D10" s="113"/>
      <c r="E10" s="112" t="s">
        <v>5</v>
      </c>
      <c r="F10" s="113"/>
      <c r="G10" s="112" t="s">
        <v>6</v>
      </c>
      <c r="H10" s="113"/>
      <c r="I10" s="121" t="s">
        <v>50</v>
      </c>
      <c r="J10" s="121"/>
      <c r="K10" s="121" t="s">
        <v>7</v>
      </c>
      <c r="L10" s="121"/>
      <c r="M10" s="123" t="s">
        <v>8</v>
      </c>
      <c r="N10" s="124"/>
      <c r="O10" s="112" t="s">
        <v>9</v>
      </c>
      <c r="P10" s="122"/>
      <c r="Q10" s="112" t="s">
        <v>10</v>
      </c>
      <c r="R10" s="113"/>
      <c r="S10" s="112" t="s">
        <v>11</v>
      </c>
      <c r="T10" s="113"/>
      <c r="U10" s="112" t="s">
        <v>12</v>
      </c>
      <c r="V10" s="113"/>
      <c r="W10" s="112" t="s">
        <v>61</v>
      </c>
      <c r="X10" s="113"/>
      <c r="Y10" s="112" t="s">
        <v>53</v>
      </c>
      <c r="Z10" s="113"/>
      <c r="AA10" s="112" t="s">
        <v>41</v>
      </c>
      <c r="AB10" s="113"/>
      <c r="AC10" s="112" t="s">
        <v>13</v>
      </c>
      <c r="AD10" s="113"/>
      <c r="AE10" s="120" t="s">
        <v>54</v>
      </c>
      <c r="AF10" s="113"/>
      <c r="AG10" s="120" t="s">
        <v>55</v>
      </c>
      <c r="AH10" s="113"/>
      <c r="AI10" s="120" t="s">
        <v>56</v>
      </c>
      <c r="AJ10" s="113"/>
      <c r="AK10" s="120" t="s">
        <v>57</v>
      </c>
      <c r="AL10" s="113"/>
      <c r="AM10" s="120" t="s">
        <v>58</v>
      </c>
      <c r="AN10" s="113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694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315</v>
      </c>
      <c r="T12" s="53">
        <v>0</v>
      </c>
      <c r="U12" s="53"/>
      <c r="V12" s="53">
        <v>0</v>
      </c>
      <c r="W12" s="53">
        <v>995</v>
      </c>
      <c r="X12" s="53">
        <v>0</v>
      </c>
      <c r="Y12" s="53">
        <v>1033</v>
      </c>
      <c r="Z12" s="53">
        <v>83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2343</v>
      </c>
      <c r="AP12" s="54">
        <f>SUMIF($C$11:$AN$11,"I.Mad",C12:AN12)</f>
        <v>777</v>
      </c>
      <c r="AQ12" s="54">
        <f>SUM(AO12:AP12)</f>
        <v>3120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>
        <v>24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>
        <v>7</v>
      </c>
      <c r="T13" s="55" t="s">
        <v>20</v>
      </c>
      <c r="U13" s="55"/>
      <c r="V13" s="55" t="s">
        <v>20</v>
      </c>
      <c r="W13" s="55">
        <v>18</v>
      </c>
      <c r="X13" s="55" t="s">
        <v>20</v>
      </c>
      <c r="Y13" s="55">
        <v>15</v>
      </c>
      <c r="Z13" s="55">
        <v>2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40</v>
      </c>
      <c r="AP13" s="54">
        <f t="shared" ref="AP13:AP14" si="1">SUMIF($C$11:$AN$11,"I.Mad",C13:AN13)</f>
        <v>26</v>
      </c>
      <c r="AQ13" s="54">
        <f>SUM(AO13:AP13)</f>
        <v>66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>
        <v>3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>
        <v>7</v>
      </c>
      <c r="T14" s="55" t="s">
        <v>20</v>
      </c>
      <c r="U14" s="55"/>
      <c r="V14" s="55" t="s">
        <v>20</v>
      </c>
      <c r="W14" s="55">
        <v>9</v>
      </c>
      <c r="X14" s="55" t="s">
        <v>20</v>
      </c>
      <c r="Y14" s="55">
        <v>6</v>
      </c>
      <c r="Z14" s="55">
        <v>1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22</v>
      </c>
      <c r="AP14" s="54">
        <f t="shared" si="1"/>
        <v>4</v>
      </c>
      <c r="AQ14" s="54">
        <f>SUM(AO14:AP14)</f>
        <v>26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>
        <v>1.0872628870973797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>
        <v>0</v>
      </c>
      <c r="T15" s="55" t="s">
        <v>20</v>
      </c>
      <c r="U15" s="55"/>
      <c r="V15" s="55" t="s">
        <v>20</v>
      </c>
      <c r="W15" s="55">
        <v>1.0613532885366885</v>
      </c>
      <c r="X15" s="55" t="s">
        <v>20</v>
      </c>
      <c r="Y15" s="55">
        <v>0</v>
      </c>
      <c r="Z15" s="55">
        <v>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>
        <v>14.5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>
        <v>14</v>
      </c>
      <c r="T16" s="61" t="s">
        <v>20</v>
      </c>
      <c r="U16" s="61"/>
      <c r="V16" s="61" t="s">
        <v>20</v>
      </c>
      <c r="W16" s="61">
        <v>14</v>
      </c>
      <c r="X16" s="61" t="s">
        <v>20</v>
      </c>
      <c r="Y16" s="61">
        <v>14</v>
      </c>
      <c r="Z16" s="61">
        <v>14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694</v>
      </c>
      <c r="G38" s="58">
        <f t="shared" si="7"/>
        <v>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315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995</v>
      </c>
      <c r="X38" s="58">
        <f t="shared" si="7"/>
        <v>0</v>
      </c>
      <c r="Y38" s="58">
        <f>+SUM(Y12,Y18,Y24:Y37)</f>
        <v>1033</v>
      </c>
      <c r="Z38" s="58">
        <f>+SUM(Z12,Z18,Z24:Z37)</f>
        <v>83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2343</v>
      </c>
      <c r="AP38" s="58">
        <f>SUM(AP12,AP18,AP24:AP37)</f>
        <v>777</v>
      </c>
      <c r="AQ38" s="58">
        <f>SUM(AO38:AP38)</f>
        <v>3120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20.399999999999999</v>
      </c>
      <c r="H39" s="60"/>
      <c r="I39" s="93">
        <v>22.57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19.3</v>
      </c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2015-12-18T17:21:03Z</cp:lastPrinted>
  <dcterms:created xsi:type="dcterms:W3CDTF">2008-10-21T17:58:04Z</dcterms:created>
  <dcterms:modified xsi:type="dcterms:W3CDTF">2015-12-23T17:23:19Z</dcterms:modified>
</cp:coreProperties>
</file>