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<sst xmlns="http://schemas.openxmlformats.org/spreadsheetml/2006/main" count="365" uniqueCount="67">
  <si>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</si>
  <si>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</si>
  <si>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</si>
  <si>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</si>
  <si>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</si>
  <si>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</si>
  <si>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</si>
  <si>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</si>
  <si>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</si>
  <si>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</si>
  <si>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</si>
  <si>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</si>
  <si>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</si>
  <si>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</si>
  <si>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</si>
  <si>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</si>
  <si>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</si>
  <si>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</si>
  <si>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</si>
  <si>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</si>
  <si>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</si>
  <si>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</si>
  <si>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</si>
  <si>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</si>
  <si>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</si>
  <si>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</si>
  <si>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</si>
  <si>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</si>
  <si>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</si>
  <si>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</si>
  <si>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</si>
  <si>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</si>
  <si>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</si>
  <si>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</si>
  <si>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</si>
  <si>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</si>
  <si>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</si>
  <si>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</si>
  <si>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</si>
  <si>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</si>
  <si>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</si>
  <si>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</si>
  <si>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</si>
  <si>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</si>
  <si>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</si>
  <si>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</si>
  <si>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</si>
  <si>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</si>
  <si>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</si>
  <si>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</si>
  <si>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</si>
  <si>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</si>
  <si>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</si>
  <si>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</si>
  <si>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</si>
  <si>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</si>
  <si>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</si>
  <si>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</si>
  <si>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</si>
  <si>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</si>
  <si>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</si>
  <si>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</si>
  <si>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</si>
  <si>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</si>
  <si>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</si>
  <si>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Callao,23 de octubre del 2023</t>
  </si>
  <si>
    <t xml:space="preserve">        Fecha  : 22/10/2023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</si>
</sst>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Q12" sqref="AQ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1873.809</v>
      </c>
      <c r="H12" s="24">
        <v>1476.33941</v>
      </c>
      <c r="I12" s="24">
        <v>2727.3883500000002</v>
      </c>
      <c r="J12" s="24">
        <v>4130.2750000000005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4737.8999999999987</v>
      </c>
      <c r="R12" s="24">
        <v>0</v>
      </c>
      <c r="S12" s="24">
        <v>3094.37</v>
      </c>
      <c r="T12" s="24">
        <v>99.575000000000003</v>
      </c>
      <c r="U12" s="24">
        <v>718.85</v>
      </c>
      <c r="V12" s="24">
        <v>697.23500000000001</v>
      </c>
      <c r="W12" s="24">
        <v>2938.2299999999996</v>
      </c>
      <c r="X12" s="24">
        <v>0</v>
      </c>
      <c r="Y12" s="24">
        <v>1110</v>
      </c>
      <c r="Z12" s="24">
        <v>0</v>
      </c>
      <c r="AA12" s="24">
        <v>1523.5550000000001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18724.102350000001</v>
      </c>
      <c r="AP12" s="24">
        <f>SUMIF($C$11:$AN$11,"I.Mad",C12:AN12)</f>
        <v>6403.4244099999996</v>
      </c>
      <c r="AQ12" s="24">
        <f>SUM(AO12:AP12)</f>
        <v>25127.526760000001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37</v>
      </c>
      <c r="H13" s="24">
        <v>62</v>
      </c>
      <c r="I13" s="24">
        <v>20</v>
      </c>
      <c r="J13" s="24">
        <v>115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41</v>
      </c>
      <c r="R13" s="24" t="s">
        <v>33</v>
      </c>
      <c r="S13" s="24">
        <v>33</v>
      </c>
      <c r="T13" s="24">
        <v>2</v>
      </c>
      <c r="U13" s="24">
        <v>13</v>
      </c>
      <c r="V13" s="24">
        <v>17</v>
      </c>
      <c r="W13" s="24">
        <v>19</v>
      </c>
      <c r="X13" s="24" t="s">
        <v>33</v>
      </c>
      <c r="Y13" s="24">
        <v>6</v>
      </c>
      <c r="Z13" s="24" t="s">
        <v>33</v>
      </c>
      <c r="AA13" s="24">
        <v>6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175</v>
      </c>
      <c r="AP13" s="24">
        <f>SUMIF($C$11:$AN$11,"I.Mad",C13:AN13)</f>
        <v>196</v>
      </c>
      <c r="AQ13" s="24">
        <f>SUM(AO13:AP13)</f>
        <v>371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5</v>
      </c>
      <c r="H14" s="24">
        <v>5</v>
      </c>
      <c r="I14" s="24">
        <v>2</v>
      </c>
      <c r="J14" s="24">
        <v>5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11</v>
      </c>
      <c r="R14" s="24" t="s">
        <v>33</v>
      </c>
      <c r="S14" s="24">
        <v>7</v>
      </c>
      <c r="T14" s="24">
        <v>1</v>
      </c>
      <c r="U14" s="24">
        <v>9</v>
      </c>
      <c r="V14" s="24">
        <v>5</v>
      </c>
      <c r="W14" s="24">
        <v>5</v>
      </c>
      <c r="X14" s="24" t="s">
        <v>33</v>
      </c>
      <c r="Y14" s="24">
        <v>3</v>
      </c>
      <c r="Z14" s="24" t="s">
        <v>33</v>
      </c>
      <c r="AA14" s="24">
        <v>2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44</v>
      </c>
      <c r="AP14" s="24">
        <f>SUMIF($C$11:$AN$11,"I.Mad",C14:AN14)</f>
        <v>16</v>
      </c>
      <c r="AQ14" s="24">
        <f>SUM(AO14:AP14)</f>
        <v>60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72.643353641353798</v>
      </c>
      <c r="H15" s="24">
        <v>79.569847595067202</v>
      </c>
      <c r="I15" s="24">
        <v>73.979090929520595</v>
      </c>
      <c r="J15" s="24">
        <v>76.228853491347294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28.712524377159099</v>
      </c>
      <c r="R15" s="24" t="s">
        <v>33</v>
      </c>
      <c r="S15" s="24">
        <v>36.058742609501202</v>
      </c>
      <c r="T15" s="24">
        <v>6.6326529461560497</v>
      </c>
      <c r="U15" s="24">
        <v>25.3549879098993</v>
      </c>
      <c r="V15" s="24">
        <v>23.737964309997899</v>
      </c>
      <c r="W15" s="24">
        <v>68.054291720652401</v>
      </c>
      <c r="X15" s="24" t="s">
        <v>33</v>
      </c>
      <c r="Y15" s="24">
        <v>72.184311242847301</v>
      </c>
      <c r="Z15" s="24" t="s">
        <v>33</v>
      </c>
      <c r="AA15" s="24">
        <v>74.012744815110807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11</v>
      </c>
      <c r="H16" s="27">
        <v>11.5</v>
      </c>
      <c r="I16" s="27">
        <v>11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12</v>
      </c>
      <c r="T16" s="27">
        <v>12.5</v>
      </c>
      <c r="U16" s="27">
        <v>12</v>
      </c>
      <c r="V16" s="27">
        <v>12</v>
      </c>
      <c r="W16" s="27">
        <v>11.5</v>
      </c>
      <c r="X16" s="27" t="s">
        <v>33</v>
      </c>
      <c r="Y16" s="27">
        <v>11</v>
      </c>
      <c r="Z16" s="27" t="s">
        <v>33</v>
      </c>
      <c r="AA16" s="27">
        <v>11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>
        <v>5.7891700000000004</v>
      </c>
      <c r="H30" s="24">
        <v>0.94059000000000004</v>
      </c>
      <c r="I30" s="27">
        <v>0.31664999999999999</v>
      </c>
      <c r="J30" s="27">
        <v>0.28045999999999999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6.1058200000000005</v>
      </c>
      <c r="AP30" s="24">
        <f t="shared" si="1"/>
        <v>1.22105</v>
      </c>
      <c r="AQ30" s="33">
        <f t="shared" si="2"/>
        <v>7.3268700000000004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1879.59817</v>
      </c>
      <c r="H41" s="33">
        <f t="shared" si="3"/>
        <v>1477.28</v>
      </c>
      <c r="I41" s="33">
        <f t="shared" si="3"/>
        <v>2727.7050000000004</v>
      </c>
      <c r="J41" s="33">
        <f t="shared" si="3"/>
        <v>4130.5554600000005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4737.8999999999987</v>
      </c>
      <c r="R41" s="33">
        <f t="shared" si="3"/>
        <v>0</v>
      </c>
      <c r="S41" s="33">
        <f t="shared" si="3"/>
        <v>3094.37</v>
      </c>
      <c r="T41" s="33">
        <f t="shared" si="3"/>
        <v>99.575000000000003</v>
      </c>
      <c r="U41" s="33">
        <f t="shared" si="3"/>
        <v>718.85</v>
      </c>
      <c r="V41" s="33">
        <f t="shared" si="3"/>
        <v>697.23500000000001</v>
      </c>
      <c r="W41" s="33">
        <f t="shared" si="3"/>
        <v>2938.2299999999996</v>
      </c>
      <c r="X41" s="33">
        <f t="shared" si="3"/>
        <v>0</v>
      </c>
      <c r="Y41" s="33">
        <f t="shared" si="3"/>
        <v>1110</v>
      </c>
      <c r="Z41" s="33">
        <f t="shared" si="3"/>
        <v>0</v>
      </c>
      <c r="AA41" s="33">
        <f t="shared" si="3"/>
        <v>1523.5550000000001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18730.208170000002</v>
      </c>
      <c r="AP41" s="33">
        <f>SUM(AP12,AP18,AP24:AP37)</f>
        <v>6404.6454599999997</v>
      </c>
      <c r="AQ41" s="33">
        <f t="shared" si="2"/>
        <v>25134.853630000001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17.2</v>
      </c>
      <c r="H42" s="27"/>
      <c r="I42" s="27">
        <v>20.9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2023-10-23T21:25:32Z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