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<sst xmlns="http://schemas.openxmlformats.org/spreadsheetml/2006/main" count="371" uniqueCount="68">
  <si>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</si>
  <si>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</si>
  <si>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</si>
  <si>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</si>
  <si>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</si>
  <si>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</si>
  <si>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</si>
  <si>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</si>
  <si>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</si>
  <si>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</si>
  <si>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</si>
  <si>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</si>
  <si>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</si>
  <si>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</si>
  <si>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</si>
  <si>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</si>
  <si>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</si>
  <si>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</si>
  <si>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</si>
  <si>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</si>
  <si>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</si>
  <si>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</si>
  <si>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</si>
  <si>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</si>
  <si>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</si>
  <si>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</si>
  <si>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</si>
  <si>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</si>
  <si>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</si>
  <si>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</si>
  <si>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</si>
  <si>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</si>
  <si>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</si>
  <si>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</si>
  <si>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</si>
  <si>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</si>
  <si>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</si>
  <si>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</si>
  <si>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</si>
  <si>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</si>
  <si>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</si>
  <si>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</si>
  <si>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</si>
  <si>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</si>
  <si>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</si>
  <si>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</si>
  <si>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</si>
  <si>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</si>
  <si>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</si>
  <si>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</si>
  <si>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</si>
  <si>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</si>
  <si>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</si>
  <si>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</si>
  <si>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</si>
  <si>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</si>
  <si>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</si>
  <si>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</si>
  <si>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</si>
  <si>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</si>
  <si>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</si>
  <si>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</si>
  <si>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</si>
  <si>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</si>
  <si>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</si>
  <si>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>Callao, 24 de julio del 2017</t>
  </si>
  <si>
    <t xml:space="preserve">        Fecha  : 22/07/2017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</si>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</sst>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6" zoomScaleNormal="26" workbookViewId="0">
      <selection activeCell="H25" sqref="H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66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305</v>
      </c>
      <c r="F12" s="51">
        <v>447</v>
      </c>
      <c r="G12" s="51">
        <v>1419.7600000000002</v>
      </c>
      <c r="H12" s="51">
        <v>0</v>
      </c>
      <c r="I12" s="51">
        <v>111.25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165</v>
      </c>
      <c r="R12" s="51">
        <v>0</v>
      </c>
      <c r="S12" s="51">
        <v>1380</v>
      </c>
      <c r="T12" s="51">
        <v>21</v>
      </c>
      <c r="U12" s="51">
        <v>245</v>
      </c>
      <c r="V12" s="51">
        <v>10</v>
      </c>
      <c r="W12" s="51">
        <v>735</v>
      </c>
      <c r="X12" s="51">
        <v>0</v>
      </c>
      <c r="Y12" s="51">
        <v>561.34</v>
      </c>
      <c r="Z12" s="51">
        <v>1116.865</v>
      </c>
      <c r="AA12" s="51">
        <v>0</v>
      </c>
      <c r="AB12" s="51">
        <v>0</v>
      </c>
      <c r="AC12" s="51">
        <v>0</v>
      </c>
      <c r="AD12" s="51">
        <v>0</v>
      </c>
      <c r="AE12" s="51">
        <v>239.315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555.90499999999997</v>
      </c>
      <c r="AL12" s="51">
        <v>82.75</v>
      </c>
      <c r="AM12" s="51">
        <v>0</v>
      </c>
      <c r="AN12" s="51">
        <v>0</v>
      </c>
      <c r="AO12" s="52">
        <f>SUMIF($C$11:$AN$11,"Ind*",C12:AN12)</f>
        <v>5717.57</v>
      </c>
      <c r="AP12" s="52">
        <f>SUMIF($C$11:$AN$11,"I.Mad",C12:AN12)</f>
        <v>1677.615</v>
      </c>
      <c r="AQ12" s="52">
        <f>SUM(AO12:AP12)</f>
        <v>7395.1849999999995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6</v>
      </c>
      <c r="F13" s="53">
        <v>12</v>
      </c>
      <c r="G13" s="53">
        <v>23</v>
      </c>
      <c r="H13" s="53" t="s">
        <v>20</v>
      </c>
      <c r="I13" s="53">
        <v>3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5</v>
      </c>
      <c r="R13" s="53" t="s">
        <v>20</v>
      </c>
      <c r="S13" s="53">
        <v>21</v>
      </c>
      <c r="T13" s="53">
        <v>1</v>
      </c>
      <c r="U13" s="53">
        <v>9</v>
      </c>
      <c r="V13" s="53">
        <v>1</v>
      </c>
      <c r="W13" s="53">
        <v>13</v>
      </c>
      <c r="X13" s="53" t="s">
        <v>20</v>
      </c>
      <c r="Y13" s="53">
        <v>12</v>
      </c>
      <c r="Z13" s="53">
        <v>29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6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13</v>
      </c>
      <c r="AL13" s="53">
        <v>2</v>
      </c>
      <c r="AM13" s="53" t="s">
        <v>20</v>
      </c>
      <c r="AN13" s="53" t="s">
        <v>20</v>
      </c>
      <c r="AO13" s="52">
        <f>SUMIF($C$11:$AN$11,"Ind*",C13:AN13)</f>
        <v>111</v>
      </c>
      <c r="AP13" s="52">
        <f>SUMIF($C$11:$AN$11,"I.Mad",C13:AN13)</f>
        <v>45</v>
      </c>
      <c r="AQ13" s="52">
        <f>SUM(AO13:AP13)</f>
        <v>156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67</v>
      </c>
      <c r="F14" s="53" t="s">
        <v>67</v>
      </c>
      <c r="G14" s="53">
        <v>8</v>
      </c>
      <c r="H14" s="53" t="s">
        <v>20</v>
      </c>
      <c r="I14" s="53" t="s">
        <v>67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6</v>
      </c>
      <c r="T14" s="53" t="s">
        <v>67</v>
      </c>
      <c r="U14" s="53">
        <v>4</v>
      </c>
      <c r="V14" s="53">
        <v>1</v>
      </c>
      <c r="W14" s="53">
        <v>7</v>
      </c>
      <c r="X14" s="53" t="s">
        <v>20</v>
      </c>
      <c r="Y14" s="53">
        <v>1</v>
      </c>
      <c r="Z14" s="53">
        <v>4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4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4</v>
      </c>
      <c r="AL14" s="53" t="s">
        <v>67</v>
      </c>
      <c r="AM14" s="53" t="s">
        <v>20</v>
      </c>
      <c r="AN14" s="53" t="s">
        <v>20</v>
      </c>
      <c r="AO14" s="52">
        <f>SUMIF($C$11:$AN$11,"Ind*",C14:AN14)</f>
        <v>39</v>
      </c>
      <c r="AP14" s="52">
        <f>SUMIF($C$11:$AN$11,"I.Mad",C14:AN14)</f>
        <v>5</v>
      </c>
      <c r="AQ14" s="52">
        <f>SUM(AO14:AP14)</f>
        <v>44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1.0659716711753269</v>
      </c>
      <c r="R15" s="53" t="s">
        <v>20</v>
      </c>
      <c r="S15" s="53">
        <v>2.2332896127936275</v>
      </c>
      <c r="T15" s="53" t="s">
        <v>20</v>
      </c>
      <c r="U15" s="53">
        <v>1.3328743624047237</v>
      </c>
      <c r="V15" s="53">
        <v>0.51282051282051289</v>
      </c>
      <c r="W15" s="53">
        <v>52.174466264635662</v>
      </c>
      <c r="X15" s="53" t="s">
        <v>20</v>
      </c>
      <c r="Y15" s="53">
        <v>19</v>
      </c>
      <c r="Z15" s="53">
        <v>29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80.872558355741688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93.002423557280579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 t="s">
        <v>20</v>
      </c>
      <c r="U16" s="58">
        <v>13</v>
      </c>
      <c r="V16" s="58">
        <v>13</v>
      </c>
      <c r="W16" s="58">
        <v>11.5</v>
      </c>
      <c r="X16" s="58" t="s">
        <v>20</v>
      </c>
      <c r="Y16" s="58">
        <v>12.5</v>
      </c>
      <c r="Z16" s="58">
        <v>12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10.5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305</v>
      </c>
      <c r="F41" s="55">
        <f t="shared" si="8"/>
        <v>447</v>
      </c>
      <c r="G41" s="55">
        <f t="shared" si="8"/>
        <v>1419.7600000000002</v>
      </c>
      <c r="H41" s="55">
        <f t="shared" si="8"/>
        <v>0</v>
      </c>
      <c r="I41" s="55">
        <f t="shared" si="8"/>
        <v>111.25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165</v>
      </c>
      <c r="R41" s="55">
        <f t="shared" si="8"/>
        <v>0</v>
      </c>
      <c r="S41" s="55">
        <f t="shared" si="8"/>
        <v>1380</v>
      </c>
      <c r="T41" s="55">
        <f t="shared" si="8"/>
        <v>21</v>
      </c>
      <c r="U41" s="55">
        <f t="shared" si="8"/>
        <v>245</v>
      </c>
      <c r="V41" s="55">
        <f t="shared" si="8"/>
        <v>10</v>
      </c>
      <c r="W41" s="55">
        <f t="shared" si="8"/>
        <v>735</v>
      </c>
      <c r="X41" s="55">
        <f t="shared" si="8"/>
        <v>0</v>
      </c>
      <c r="Y41" s="55">
        <f t="shared" si="8"/>
        <v>561.34</v>
      </c>
      <c r="Z41" s="55">
        <f t="shared" si="8"/>
        <v>1116.865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239.315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555.90499999999997</v>
      </c>
      <c r="AL41" s="55">
        <f t="shared" si="8"/>
        <v>82.75</v>
      </c>
      <c r="AM41" s="55">
        <f t="shared" si="8"/>
        <v>0</v>
      </c>
      <c r="AN41" s="55">
        <f t="shared" si="8"/>
        <v>0</v>
      </c>
      <c r="AO41" s="55">
        <f>SUM(AO12,AO18,AO24:AO37)</f>
        <v>5717.57</v>
      </c>
      <c r="AP41" s="55">
        <f>SUM(AP12,AP18,AP24:AP37)</f>
        <v>1677.615</v>
      </c>
      <c r="AQ41" s="55">
        <f>SUM(AO41:AP41)</f>
        <v>7395.1849999999995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16.899999999999999</v>
      </c>
      <c r="H42" s="114"/>
      <c r="I42" s="57">
        <v>19.5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2017-07-24T17:42:15Z</dcterms:modified>
</cp:coreProperties>
</file>