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iente\Reportes Pesqueros\"/>
    </mc:Choice>
  </mc:AlternateContent>
  <bookViews>
    <workbookView showHorizontalScroll="0" showVerticalScroll="0" showSheetTabs="0" xWindow="0" yWindow="0" windowWidth="22155" windowHeight="816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<sst xmlns="http://schemas.openxmlformats.org/spreadsheetml/2006/main" count="381" uniqueCount="68">
  <si>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</si>
  <si>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</si>
  <si>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</si>
  <si>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</si>
  <si>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</si>
  <si>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</si>
  <si>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</si>
  <si>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</si>
  <si>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</si>
  <si>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</si>
  <si>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</si>
  <si>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</si>
  <si>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</si>
  <si>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</si>
  <si>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</si>
  <si>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</si>
  <si>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</si>
  <si>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</si>
  <si>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</si>
  <si>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</si>
  <si>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</si>
  <si>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</si>
  <si>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</si>
  <si>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</si>
  <si>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</si>
  <si>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</si>
  <si>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</si>
  <si>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</si>
  <si>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</si>
  <si>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</si>
  <si>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</si>
  <si>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</si>
  <si>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</si>
  <si>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</si>
  <si>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</si>
  <si>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</si>
  <si>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</si>
  <si>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</si>
  <si>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</si>
  <si>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</si>
  <si>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</si>
  <si>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</si>
  <si>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</si>
  <si>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</si>
  <si>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</si>
  <si>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</si>
  <si>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</si>
  <si>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</si>
  <si>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</si>
  <si>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</si>
  <si>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</si>
  <si>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</si>
  <si>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</si>
  <si>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</si>
  <si>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</si>
  <si>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</si>
  <si>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</si>
  <si>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</si>
  <si>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</si>
  <si>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</si>
  <si>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</si>
  <si>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</si>
  <si>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</si>
  <si>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Callao, 22 de mayo del 2017</t>
  </si>
  <si>
    <t>S/M</t>
  </si>
  <si>
    <t>13.5 y 11.5</t>
  </si>
  <si>
    <t>11.5 Y 13.5</t>
  </si>
  <si>
    <t xml:space="preserve">        Fecha  : 22/05/2017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</si>
</sst>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S1" zoomScale="28" zoomScaleNormal="28" workbookViewId="0">
      <selection activeCell="AL22" sqref="AL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7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67</v>
      </c>
      <c r="AP8" s="117"/>
      <c r="AQ8" s="117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53</v>
      </c>
      <c r="X10" s="124"/>
      <c r="Y10" s="114" t="s">
        <v>47</v>
      </c>
      <c r="Z10" s="115"/>
      <c r="AA10" s="114" t="s">
        <v>38</v>
      </c>
      <c r="AB10" s="115"/>
      <c r="AC10" s="114" t="s">
        <v>13</v>
      </c>
      <c r="AD10" s="115"/>
      <c r="AE10" s="121" t="s">
        <v>57</v>
      </c>
      <c r="AF10" s="115"/>
      <c r="AG10" s="121" t="s">
        <v>48</v>
      </c>
      <c r="AH10" s="115"/>
      <c r="AI10" s="121" t="s">
        <v>49</v>
      </c>
      <c r="AJ10" s="115"/>
      <c r="AK10" s="121" t="s">
        <v>50</v>
      </c>
      <c r="AL10" s="115"/>
      <c r="AM10" s="121" t="s">
        <v>51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1446.0450000000001</v>
      </c>
      <c r="H12" s="51">
        <v>2154.6049999999996</v>
      </c>
      <c r="I12" s="51">
        <v>3316.74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195</v>
      </c>
      <c r="W12" s="51">
        <v>940</v>
      </c>
      <c r="X12" s="51">
        <v>0</v>
      </c>
      <c r="Y12" s="51">
        <v>3176.6570000000002</v>
      </c>
      <c r="Z12" s="51">
        <v>1235.3340000000001</v>
      </c>
      <c r="AA12" s="51">
        <v>4012.7</v>
      </c>
      <c r="AB12" s="51">
        <v>0</v>
      </c>
      <c r="AC12" s="51">
        <v>9960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22852.142</v>
      </c>
      <c r="AP12" s="52">
        <f>SUMIF($C$11:$AN$11,"I.Mad",C12:AN12)</f>
        <v>3584.9389999999994</v>
      </c>
      <c r="AQ12" s="52">
        <f>SUM(AO12:AP12)</f>
        <v>26437.080999999998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7</v>
      </c>
      <c r="H13" s="53">
        <v>45</v>
      </c>
      <c r="I13" s="53">
        <v>30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>
        <v>2</v>
      </c>
      <c r="W13" s="53">
        <v>3</v>
      </c>
      <c r="X13" s="53" t="s">
        <v>20</v>
      </c>
      <c r="Y13" s="53">
        <v>31</v>
      </c>
      <c r="Z13" s="53">
        <v>19</v>
      </c>
      <c r="AA13" s="53">
        <v>16</v>
      </c>
      <c r="AB13" s="53" t="s">
        <v>20</v>
      </c>
      <c r="AC13" s="53">
        <v>34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121</v>
      </c>
      <c r="AP13" s="52">
        <f>SUMIF($C$11:$AN$11,"I.Mad",C13:AN13)</f>
        <v>66</v>
      </c>
      <c r="AQ13" s="52">
        <f>SUM(AO13:AP13)</f>
        <v>187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5</v>
      </c>
      <c r="H14" s="53">
        <v>14</v>
      </c>
      <c r="I14" s="53" t="s">
        <v>64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>
        <v>2</v>
      </c>
      <c r="W14" s="53">
        <v>2</v>
      </c>
      <c r="X14" s="53" t="s">
        <v>20</v>
      </c>
      <c r="Y14" s="53">
        <v>7</v>
      </c>
      <c r="Z14" s="53">
        <v>5</v>
      </c>
      <c r="AA14" s="53">
        <v>6</v>
      </c>
      <c r="AB14" s="53" t="s">
        <v>20</v>
      </c>
      <c r="AC14" s="53">
        <v>10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30</v>
      </c>
      <c r="AP14" s="52">
        <f>SUMIF($C$11:$AN$11,"I.Mad",C14:AN14)</f>
        <v>21</v>
      </c>
      <c r="AQ14" s="52">
        <f>SUM(AO14:AP14)</f>
        <v>51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3.0384730698855349</v>
      </c>
      <c r="H15" s="53">
        <v>32.808259478178933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>
        <v>74.126246087814167</v>
      </c>
      <c r="W15" s="53">
        <v>53.80738320641602</v>
      </c>
      <c r="X15" s="53" t="s">
        <v>20</v>
      </c>
      <c r="Y15" s="53">
        <v>60.233519999999999</v>
      </c>
      <c r="Z15" s="53">
        <v>60.40005</v>
      </c>
      <c r="AA15" s="53">
        <v>51.448885737933736</v>
      </c>
      <c r="AB15" s="53" t="s">
        <v>20</v>
      </c>
      <c r="AC15" s="53">
        <v>47.715298899678949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</v>
      </c>
      <c r="H16" s="58" t="s">
        <v>65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>
        <v>11.5</v>
      </c>
      <c r="W16" s="58">
        <v>12</v>
      </c>
      <c r="X16" s="58" t="s">
        <v>20</v>
      </c>
      <c r="Y16" s="58">
        <v>11</v>
      </c>
      <c r="Z16" s="58">
        <v>11</v>
      </c>
      <c r="AA16" s="58" t="s">
        <v>66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>
        <v>0.58064039999999995</v>
      </c>
      <c r="Z25" s="71">
        <v>1.1134675999999999</v>
      </c>
      <c r="AA25" s="55">
        <v>16.289000000000001</v>
      </c>
      <c r="AB25" s="71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16.869640400000002</v>
      </c>
      <c r="AP25" s="52">
        <f t="shared" si="1"/>
        <v>1.1134675999999999</v>
      </c>
      <c r="AQ25" s="55">
        <f>SUM(AO25:AP25)</f>
        <v>17.983108000000001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>
        <v>11.010999999999999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11.010999999999999</v>
      </c>
      <c r="AP30" s="52">
        <f t="shared" si="1"/>
        <v>0</v>
      </c>
      <c r="AQ30" s="55">
        <f t="shared" si="2"/>
        <v>11.010999999999999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22880.022640399999</v>
      </c>
      <c r="AP38" s="55">
        <f>SUM(AP12,AP18,AP24:AP37)</f>
        <v>3586.0524675999995</v>
      </c>
      <c r="AQ38" s="55">
        <f>SUM(AO38:AP38)</f>
        <v>26466.075107999997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18.100000000000001</v>
      </c>
      <c r="H39" s="57"/>
      <c r="I39" s="57">
        <v>20.399999999999999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17.2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Arturo Maldonado Cardenas</cp:lastModifiedBy>
  <cp:lastPrinted>2017-02-08T19:29:50Z</cp:lastPrinted>
  <dcterms:created xsi:type="dcterms:W3CDTF">2008-10-21T17:58:04Z</dcterms:created>
  <dcterms:modified xsi:type="dcterms:W3CDTF">2017-05-24T21:03:30Z</dcterms:modified>
</cp:coreProperties>
</file>