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<sst xmlns="http://schemas.openxmlformats.org/spreadsheetml/2006/main" count="339" uniqueCount="66">
  <si>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</si>
  <si>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</si>
  <si>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</si>
  <si>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</si>
  <si>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</si>
  <si>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</si>
  <si>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</si>
  <si>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</si>
  <si>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</si>
  <si>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</si>
  <si>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</si>
  <si>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</si>
  <si>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</si>
  <si>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</si>
  <si>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</si>
  <si>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</si>
  <si>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</si>
  <si>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</si>
  <si>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</si>
  <si>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</si>
  <si>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</si>
  <si>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</si>
  <si>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</si>
  <si>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</si>
  <si>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</si>
  <si>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</si>
  <si>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</si>
  <si>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</si>
  <si>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</si>
  <si>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</si>
  <si>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</si>
  <si>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</si>
  <si>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</si>
  <si>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</si>
  <si>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</si>
  <si>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</si>
  <si>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</si>
  <si>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</si>
  <si>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</si>
  <si>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</si>
  <si>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</si>
  <si>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</si>
  <si>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</si>
  <si>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</si>
  <si>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</si>
  <si>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</si>
  <si>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</si>
  <si>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</si>
  <si>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</si>
  <si>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</si>
  <si>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</si>
  <si>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</si>
  <si>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</si>
  <si>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</si>
  <si>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</si>
  <si>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</si>
  <si>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</si>
  <si>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</si>
  <si>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</si>
  <si>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</si>
  <si>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</si>
  <si>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>MERLUZA</t>
  </si>
  <si>
    <t>S/M</t>
  </si>
  <si>
    <t>R.M.Nº 003-2015-PRODUCE, R.M.N°056-2015 PRODUCE, R.M.N°078-2015 PRODUCE, R.M.N°082-2015 PRODUCE, R.M.N°098-2015 PRODUCE, R.M.N°157-2015 PRODUCE</t>
  </si>
  <si>
    <t xml:space="preserve">        Fecha  : 22/05/2015</t>
  </si>
  <si>
    <t>Callao, 25 de mayo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</si>
</sst>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167" fontId="15" fillId="0" borderId="10" xfId="0" applyNumberFormat="1" applyFont="1" applyBorder="1" applyAlignment="1">
      <alignment horizontal="center"/>
    </xf>
    <xf numFmtId="0" fontId="20" fillId="0" borderId="0" xfId="6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" fillId="0" borderId="0" xfId="0" applyNumberFormat="1" applyFont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2" xfId="55"/>
    <cellStyle name="Normal 2 3" xfId="56"/>
    <cellStyle name="Normal 3 2" xfId="57"/>
    <cellStyle name="Normal 3 3" xfId="58"/>
    <cellStyle name="Normal 4" xfId="59"/>
    <cellStyle name="Normal_buscando error2" xfId="60"/>
    <cellStyle name="Normal_D_S_M9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M1">
      <selection activeCell="AR3" sqref="AR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9" width="23.8515625" style="2" customWidth="1"/>
    <col min="10" max="10" width="24.421875" style="2" customWidth="1"/>
    <col min="11" max="16" width="19.28125" style="2" customWidth="1"/>
    <col min="17" max="17" width="28.421875" style="2" customWidth="1"/>
    <col min="18" max="18" width="19.8515625" style="2" customWidth="1"/>
    <col min="19" max="19" width="21.57421875" style="2" customWidth="1"/>
    <col min="20" max="20" width="20.421875" style="2" customWidth="1"/>
    <col min="21" max="21" width="19.28125" style="2" customWidth="1"/>
    <col min="22" max="22" width="21.57421875" style="2" customWidth="1"/>
    <col min="23" max="23" width="19.00390625" style="2" customWidth="1"/>
    <col min="24" max="24" width="19.28125" style="2" customWidth="1"/>
    <col min="25" max="26" width="19.8515625" style="2" customWidth="1"/>
    <col min="27" max="27" width="20.8515625" style="2" customWidth="1"/>
    <col min="28" max="28" width="19.28125" style="2" customWidth="1"/>
    <col min="29" max="29" width="23.28125" style="2" customWidth="1"/>
    <col min="3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56</v>
      </c>
    </row>
    <row r="2" ht="30">
      <c r="B2" s="99" t="s">
        <v>57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7" t="s">
        <v>49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</row>
    <row r="5" spans="2:43" ht="35.25">
      <c r="B5" s="107" t="s">
        <v>45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8" t="s">
        <v>42</v>
      </c>
      <c r="AN6" s="108"/>
      <c r="AO6" s="108"/>
      <c r="AP6" s="108"/>
      <c r="AQ6" s="108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09"/>
      <c r="AP7" s="109"/>
      <c r="AQ7" s="109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0" t="s">
        <v>64</v>
      </c>
      <c r="AP8" s="110"/>
      <c r="AQ8" s="110"/>
    </row>
    <row r="9" spans="2:43" ht="21.75" customHeight="1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4" t="s">
        <v>4</v>
      </c>
      <c r="D10" s="105"/>
      <c r="E10" s="104" t="s">
        <v>5</v>
      </c>
      <c r="F10" s="105"/>
      <c r="G10" s="104" t="s">
        <v>6</v>
      </c>
      <c r="H10" s="105"/>
      <c r="I10" s="116" t="s">
        <v>58</v>
      </c>
      <c r="J10" s="117"/>
      <c r="K10" s="117" t="s">
        <v>7</v>
      </c>
      <c r="L10" s="117"/>
      <c r="M10" s="118" t="s">
        <v>8</v>
      </c>
      <c r="N10" s="119"/>
      <c r="O10" s="104" t="s">
        <v>9</v>
      </c>
      <c r="P10" s="111"/>
      <c r="Q10" s="104" t="s">
        <v>10</v>
      </c>
      <c r="R10" s="105"/>
      <c r="S10" s="104" t="s">
        <v>11</v>
      </c>
      <c r="T10" s="105"/>
      <c r="U10" s="104" t="s">
        <v>12</v>
      </c>
      <c r="V10" s="105"/>
      <c r="W10" s="104" t="s">
        <v>13</v>
      </c>
      <c r="X10" s="105"/>
      <c r="Y10" s="104" t="s">
        <v>59</v>
      </c>
      <c r="Z10" s="105"/>
      <c r="AA10" s="114" t="s">
        <v>43</v>
      </c>
      <c r="AB10" s="115"/>
      <c r="AC10" s="106" t="s">
        <v>14</v>
      </c>
      <c r="AD10" s="105"/>
      <c r="AE10" s="106" t="s">
        <v>50</v>
      </c>
      <c r="AF10" s="105"/>
      <c r="AG10" s="106" t="s">
        <v>51</v>
      </c>
      <c r="AH10" s="105"/>
      <c r="AI10" s="106" t="s">
        <v>41</v>
      </c>
      <c r="AJ10" s="105"/>
      <c r="AK10" s="106" t="s">
        <v>52</v>
      </c>
      <c r="AL10" s="105"/>
      <c r="AM10" s="104" t="s">
        <v>53</v>
      </c>
      <c r="AN10" s="105"/>
      <c r="AO10" s="112" t="s">
        <v>15</v>
      </c>
      <c r="AP10" s="113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2090</v>
      </c>
      <c r="G12" s="54">
        <v>0</v>
      </c>
      <c r="H12" s="54">
        <v>0</v>
      </c>
      <c r="I12" s="54">
        <v>995</v>
      </c>
      <c r="J12" s="54">
        <v>41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252</v>
      </c>
      <c r="R12" s="54">
        <v>1110</v>
      </c>
      <c r="S12" s="54">
        <v>1190</v>
      </c>
      <c r="T12" s="54">
        <v>2133</v>
      </c>
      <c r="U12" s="54">
        <v>485</v>
      </c>
      <c r="V12" s="54">
        <v>565</v>
      </c>
      <c r="W12" s="54">
        <v>1660</v>
      </c>
      <c r="X12" s="55">
        <v>0</v>
      </c>
      <c r="Y12" s="54">
        <v>3481</v>
      </c>
      <c r="Z12" s="54">
        <v>335</v>
      </c>
      <c r="AA12" s="54">
        <v>4080</v>
      </c>
      <c r="AB12" s="54">
        <v>0</v>
      </c>
      <c r="AC12" s="54">
        <v>7960</v>
      </c>
      <c r="AD12" s="54">
        <v>0</v>
      </c>
      <c r="AE12" s="54">
        <v>1571</v>
      </c>
      <c r="AF12" s="54">
        <v>0</v>
      </c>
      <c r="AG12" s="54">
        <v>1315</v>
      </c>
      <c r="AH12" s="54">
        <v>83</v>
      </c>
      <c r="AI12" s="54">
        <v>0</v>
      </c>
      <c r="AJ12" s="54">
        <v>0</v>
      </c>
      <c r="AK12" s="54">
        <v>2087</v>
      </c>
      <c r="AL12" s="54">
        <v>37</v>
      </c>
      <c r="AM12" s="54">
        <v>1474</v>
      </c>
      <c r="AN12" s="54">
        <v>0</v>
      </c>
      <c r="AO12" s="55">
        <f>SUMIF($C$11:$AN$11,"I.Mad",B12:AM12)</f>
        <v>26550</v>
      </c>
      <c r="AP12" s="55">
        <f>SUMIF($C$11:$AN$11,"I.Mad",C12:AN12)</f>
        <v>6394</v>
      </c>
      <c r="AQ12" s="55">
        <f>SUM(AO12:AP12)</f>
        <v>32944</v>
      </c>
      <c r="AS12" s="27"/>
      <c r="AT12" s="103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>
        <v>47</v>
      </c>
      <c r="G13" s="56" t="s">
        <v>21</v>
      </c>
      <c r="H13" s="56" t="s">
        <v>21</v>
      </c>
      <c r="I13" s="56">
        <v>6</v>
      </c>
      <c r="J13" s="56">
        <v>1</v>
      </c>
      <c r="K13" s="56" t="s">
        <v>21</v>
      </c>
      <c r="L13" s="56" t="s">
        <v>21</v>
      </c>
      <c r="M13" s="56" t="s">
        <v>21</v>
      </c>
      <c r="N13" s="56" t="s">
        <v>21</v>
      </c>
      <c r="O13" s="56" t="s">
        <v>21</v>
      </c>
      <c r="P13" s="56" t="s">
        <v>21</v>
      </c>
      <c r="Q13" s="56">
        <v>7</v>
      </c>
      <c r="R13" s="56">
        <v>7</v>
      </c>
      <c r="S13" s="56">
        <v>8</v>
      </c>
      <c r="T13" s="56">
        <v>54</v>
      </c>
      <c r="U13" s="56">
        <v>3</v>
      </c>
      <c r="V13" s="56">
        <v>11</v>
      </c>
      <c r="W13" s="56">
        <v>7</v>
      </c>
      <c r="X13" s="56" t="s">
        <v>21</v>
      </c>
      <c r="Y13" s="56">
        <v>22</v>
      </c>
      <c r="Z13" s="56">
        <v>5</v>
      </c>
      <c r="AA13" s="56">
        <v>15</v>
      </c>
      <c r="AB13" s="56" t="s">
        <v>21</v>
      </c>
      <c r="AC13" s="56">
        <v>38</v>
      </c>
      <c r="AD13" s="56" t="s">
        <v>21</v>
      </c>
      <c r="AE13" s="56">
        <v>10</v>
      </c>
      <c r="AF13" s="56" t="s">
        <v>21</v>
      </c>
      <c r="AG13" s="56">
        <v>11</v>
      </c>
      <c r="AH13" s="56">
        <v>2</v>
      </c>
      <c r="AI13" s="56" t="s">
        <v>21</v>
      </c>
      <c r="AJ13" s="56" t="s">
        <v>21</v>
      </c>
      <c r="AK13" s="56">
        <v>17</v>
      </c>
      <c r="AL13" s="56">
        <v>1</v>
      </c>
      <c r="AM13" s="56">
        <v>7</v>
      </c>
      <c r="AN13" s="56" t="s">
        <v>21</v>
      </c>
      <c r="AO13" s="55">
        <f>SUMIF($C$11:$AN$11,"Ind",C13:AN13)</f>
        <v>151</v>
      </c>
      <c r="AP13" s="55">
        <f>SUMIF($C$11:$AN$11,"I.Mad",C13:AN13)</f>
        <v>128</v>
      </c>
      <c r="AQ13" s="55">
        <f>SUM(AO13:AP13)</f>
        <v>279</v>
      </c>
      <c r="AT13" s="103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 t="s">
        <v>62</v>
      </c>
      <c r="G14" s="56" t="s">
        <v>21</v>
      </c>
      <c r="H14" s="56" t="s">
        <v>21</v>
      </c>
      <c r="I14" s="56">
        <v>1</v>
      </c>
      <c r="J14" s="56" t="s">
        <v>62</v>
      </c>
      <c r="K14" s="56" t="s">
        <v>21</v>
      </c>
      <c r="L14" s="56" t="s">
        <v>21</v>
      </c>
      <c r="M14" s="56" t="s">
        <v>21</v>
      </c>
      <c r="N14" s="56" t="s">
        <v>21</v>
      </c>
      <c r="O14" s="56" t="s">
        <v>21</v>
      </c>
      <c r="P14" s="56" t="s">
        <v>21</v>
      </c>
      <c r="Q14" s="56">
        <v>4</v>
      </c>
      <c r="R14" s="56">
        <v>2</v>
      </c>
      <c r="S14" s="56">
        <v>4</v>
      </c>
      <c r="T14" s="56">
        <v>9</v>
      </c>
      <c r="U14" s="56">
        <v>1</v>
      </c>
      <c r="V14" s="56">
        <v>5</v>
      </c>
      <c r="W14" s="56">
        <v>2</v>
      </c>
      <c r="X14" s="56" t="s">
        <v>21</v>
      </c>
      <c r="Y14" s="56">
        <v>4</v>
      </c>
      <c r="Z14" s="56">
        <v>2</v>
      </c>
      <c r="AA14" s="56">
        <v>4</v>
      </c>
      <c r="AB14" s="56" t="s">
        <v>21</v>
      </c>
      <c r="AC14" s="56">
        <v>8</v>
      </c>
      <c r="AD14" s="56" t="s">
        <v>21</v>
      </c>
      <c r="AE14" s="56">
        <v>4</v>
      </c>
      <c r="AF14" s="56" t="s">
        <v>21</v>
      </c>
      <c r="AG14" s="56">
        <v>5</v>
      </c>
      <c r="AH14" s="56">
        <v>1</v>
      </c>
      <c r="AI14" s="56" t="s">
        <v>21</v>
      </c>
      <c r="AJ14" s="56" t="s">
        <v>21</v>
      </c>
      <c r="AK14" s="56">
        <v>6</v>
      </c>
      <c r="AL14" s="56" t="s">
        <v>62</v>
      </c>
      <c r="AM14" s="56">
        <v>4</v>
      </c>
      <c r="AN14" s="56" t="s">
        <v>21</v>
      </c>
      <c r="AO14" s="55">
        <f>SUMIF($C$11:$AN$11,"Ind",C14:AN14)</f>
        <v>47</v>
      </c>
      <c r="AP14" s="55">
        <f>SUMIF($C$11:$AN$11,"I.Mad",C14:AN14)</f>
        <v>19</v>
      </c>
      <c r="AQ14" s="55">
        <f>SUM(AO14:AP14)</f>
        <v>66</v>
      </c>
      <c r="AT14" s="103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 t="s">
        <v>21</v>
      </c>
      <c r="G15" s="56" t="s">
        <v>21</v>
      </c>
      <c r="H15" s="56" t="s">
        <v>21</v>
      </c>
      <c r="I15" s="56">
        <v>3</v>
      </c>
      <c r="J15" s="56" t="s">
        <v>21</v>
      </c>
      <c r="K15" s="56" t="s">
        <v>21</v>
      </c>
      <c r="L15" s="56" t="s">
        <v>21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>
        <v>10.582010582010582</v>
      </c>
      <c r="R15" s="56">
        <v>5.238517387950633</v>
      </c>
      <c r="S15" s="56">
        <v>8.451529890726196</v>
      </c>
      <c r="T15" s="56">
        <v>11.985678488526544</v>
      </c>
      <c r="U15" s="56">
        <v>3.333333333333333</v>
      </c>
      <c r="V15" s="56">
        <v>4.563182405877683</v>
      </c>
      <c r="W15" s="56">
        <v>18.972656908092326</v>
      </c>
      <c r="X15" s="56" t="s">
        <v>21</v>
      </c>
      <c r="Y15" s="56">
        <v>7.749128021618759</v>
      </c>
      <c r="Z15" s="56">
        <v>11.627609959546866</v>
      </c>
      <c r="AA15" s="56">
        <v>37</v>
      </c>
      <c r="AB15" s="56" t="s">
        <v>21</v>
      </c>
      <c r="AC15" s="56">
        <v>21</v>
      </c>
      <c r="AD15" s="56" t="s">
        <v>21</v>
      </c>
      <c r="AE15" s="56">
        <v>48</v>
      </c>
      <c r="AF15" s="56" t="s">
        <v>21</v>
      </c>
      <c r="AG15" s="56">
        <v>46</v>
      </c>
      <c r="AH15" s="56">
        <v>25</v>
      </c>
      <c r="AI15" s="56" t="s">
        <v>21</v>
      </c>
      <c r="AJ15" s="56" t="s">
        <v>21</v>
      </c>
      <c r="AK15" s="56">
        <v>36</v>
      </c>
      <c r="AL15" s="56" t="s">
        <v>21</v>
      </c>
      <c r="AM15" s="56">
        <v>39.90376687879537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 t="s">
        <v>21</v>
      </c>
      <c r="G16" s="62" t="s">
        <v>21</v>
      </c>
      <c r="H16" s="62" t="s">
        <v>21</v>
      </c>
      <c r="I16" s="62">
        <v>13.5</v>
      </c>
      <c r="J16" s="62" t="s">
        <v>21</v>
      </c>
      <c r="K16" s="62" t="s">
        <v>21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13</v>
      </c>
      <c r="R16" s="62">
        <v>13</v>
      </c>
      <c r="S16" s="62">
        <v>13</v>
      </c>
      <c r="T16" s="62">
        <v>13</v>
      </c>
      <c r="U16" s="62">
        <v>13</v>
      </c>
      <c r="V16" s="62">
        <v>13</v>
      </c>
      <c r="W16" s="62">
        <v>12.5</v>
      </c>
      <c r="X16" s="62" t="s">
        <v>21</v>
      </c>
      <c r="Y16" s="62">
        <v>13</v>
      </c>
      <c r="Z16" s="62">
        <v>13</v>
      </c>
      <c r="AA16" s="62">
        <v>12.5</v>
      </c>
      <c r="AB16" s="62" t="s">
        <v>21</v>
      </c>
      <c r="AC16" s="62">
        <v>12.5</v>
      </c>
      <c r="AD16" s="62" t="s">
        <v>21</v>
      </c>
      <c r="AE16" s="62">
        <v>11.5</v>
      </c>
      <c r="AF16" s="62" t="s">
        <v>21</v>
      </c>
      <c r="AG16" s="62">
        <v>12</v>
      </c>
      <c r="AH16" s="62">
        <v>12</v>
      </c>
      <c r="AI16" s="62" t="s">
        <v>21</v>
      </c>
      <c r="AJ16" s="62" t="s">
        <v>21</v>
      </c>
      <c r="AK16" s="62">
        <v>11.5</v>
      </c>
      <c r="AL16" s="62" t="s">
        <v>21</v>
      </c>
      <c r="AM16" s="62">
        <v>11.5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0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/>
      <c r="H25" s="59"/>
      <c r="I25" s="77"/>
      <c r="J25" s="77"/>
      <c r="K25" s="77"/>
      <c r="L25" s="59"/>
      <c r="M25" s="59"/>
      <c r="N25" s="59"/>
      <c r="O25" s="59"/>
      <c r="P25" s="59"/>
      <c r="Q25" s="59"/>
      <c r="R25" s="77">
        <v>1.224</v>
      </c>
      <c r="S25" s="77"/>
      <c r="T25" s="77"/>
      <c r="U25" s="77"/>
      <c r="V25" s="77">
        <v>3.2</v>
      </c>
      <c r="W25" s="77"/>
      <c r="X25" s="77">
        <v>5.867</v>
      </c>
      <c r="Y25" s="77">
        <v>2.3401418439716313</v>
      </c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2.3401418439716313</v>
      </c>
      <c r="AP25" s="59">
        <f t="shared" si="1"/>
        <v>10.291</v>
      </c>
      <c r="AQ25" s="77">
        <f t="shared" si="2"/>
        <v>12.631141843971632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7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77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61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77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2090</v>
      </c>
      <c r="G38" s="59">
        <f t="shared" si="3"/>
        <v>0</v>
      </c>
      <c r="H38" s="59">
        <f t="shared" si="3"/>
        <v>0</v>
      </c>
      <c r="I38" s="59">
        <f t="shared" si="3"/>
        <v>995</v>
      </c>
      <c r="J38" s="59">
        <f t="shared" si="3"/>
        <v>41</v>
      </c>
      <c r="K38" s="59">
        <f t="shared" si="3"/>
        <v>0</v>
      </c>
      <c r="L38" s="59">
        <f t="shared" si="3"/>
        <v>0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252</v>
      </c>
      <c r="R38" s="59">
        <f t="shared" si="3"/>
        <v>1111.224</v>
      </c>
      <c r="S38" s="59">
        <f t="shared" si="3"/>
        <v>1190</v>
      </c>
      <c r="T38" s="59">
        <f t="shared" si="3"/>
        <v>2133</v>
      </c>
      <c r="U38" s="59">
        <f t="shared" si="3"/>
        <v>485</v>
      </c>
      <c r="V38" s="59">
        <f t="shared" si="3"/>
        <v>568.2</v>
      </c>
      <c r="W38" s="59">
        <f t="shared" si="3"/>
        <v>1660</v>
      </c>
      <c r="X38" s="59">
        <f t="shared" si="3"/>
        <v>5.867</v>
      </c>
      <c r="Y38" s="59">
        <f>+SUM(Y12,Y18,Y24:Y37)</f>
        <v>3483.3401418439717</v>
      </c>
      <c r="Z38" s="59">
        <f>+SUM(Z12,Z18,Z24:Z37)</f>
        <v>335</v>
      </c>
      <c r="AA38" s="59">
        <f>+SUM(AA12,AA18,AA24:AA37)</f>
        <v>4080</v>
      </c>
      <c r="AB38" s="59">
        <f aca="true" t="shared" si="4" ref="AB38:AN38">+SUM(AB12,AB18,AB24:AB37)</f>
        <v>0</v>
      </c>
      <c r="AC38" s="59">
        <f>+SUM(AC12,AC18,AC24:AC37)</f>
        <v>7960</v>
      </c>
      <c r="AD38" s="59">
        <f t="shared" si="4"/>
        <v>0</v>
      </c>
      <c r="AE38" s="59">
        <f t="shared" si="4"/>
        <v>1571</v>
      </c>
      <c r="AF38" s="59">
        <f t="shared" si="4"/>
        <v>0</v>
      </c>
      <c r="AG38" s="59">
        <f t="shared" si="4"/>
        <v>1315</v>
      </c>
      <c r="AH38" s="59">
        <f t="shared" si="4"/>
        <v>83</v>
      </c>
      <c r="AI38" s="59">
        <f t="shared" si="4"/>
        <v>0</v>
      </c>
      <c r="AJ38" s="59">
        <f t="shared" si="4"/>
        <v>0</v>
      </c>
      <c r="AK38" s="59">
        <f t="shared" si="4"/>
        <v>2087</v>
      </c>
      <c r="AL38" s="59">
        <f t="shared" si="4"/>
        <v>37</v>
      </c>
      <c r="AM38" s="59">
        <f>+SUM(AM12,AM18,AM24:AM37)</f>
        <v>1474</v>
      </c>
      <c r="AN38" s="59">
        <f t="shared" si="4"/>
        <v>0</v>
      </c>
      <c r="AO38" s="59">
        <f>SUM(AO12,AO18,AO24:AO37)</f>
        <v>26552.34014184397</v>
      </c>
      <c r="AP38" s="59">
        <f>SUM(AP12,AP18,AP24:AP37)</f>
        <v>6404.291</v>
      </c>
      <c r="AQ38" s="59">
        <f>SUM(AO38:AP38)</f>
        <v>32956.63114184397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21.3</v>
      </c>
      <c r="H39" s="96"/>
      <c r="I39" s="96">
        <v>22.5</v>
      </c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7">
        <v>17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102"/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65</v>
      </c>
      <c r="AN43" s="4"/>
    </row>
    <row r="44" spans="2:43" ht="30.75">
      <c r="B44" s="22" t="s">
        <v>60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1"/>
      <c r="C46" s="101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B4:AQ4"/>
    <mergeCell ref="B5:AQ5"/>
    <mergeCell ref="AM6:AQ6"/>
    <mergeCell ref="AO7:AQ7"/>
    <mergeCell ref="AO8:AQ8"/>
    <mergeCell ref="AM10:AN10"/>
    <mergeCell ref="AI10:AJ10"/>
    <mergeCell ref="AC10:AD10"/>
    <mergeCell ref="E10:F10"/>
    <mergeCell ref="C10:D10"/>
    <mergeCell ref="Y10:Z10"/>
    <mergeCell ref="O10:P10"/>
    <mergeCell ref="Q10:R10"/>
    <mergeCell ref="I10:J10"/>
    <mergeCell ref="G10:H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2015-05-19T20:15:03Z</cp:lastPrinted>
  <dcterms:created xsi:type="dcterms:W3CDTF">2008-10-21T17:58:04Z</dcterms:created>
  <dcterms:modified xsi:type="dcterms:W3CDTF">2015-05-25T21:04:49Z</dcterms:modified>
  <cp:category/>
  <cp:version/>
  <cp:contentType/>
  <cp:contentStatus/>
</cp:coreProperties>
</file>