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<sst xmlns="http://schemas.openxmlformats.org/spreadsheetml/2006/main" count="348" uniqueCount="66">
  <si>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</si>
  <si>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</si>
  <si>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</si>
  <si>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</si>
  <si>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</si>
  <si>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</si>
  <si>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</si>
  <si>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</si>
  <si>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</si>
  <si>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</si>
  <si>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</si>
  <si>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</si>
  <si>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</si>
  <si>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</si>
  <si>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</si>
  <si>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</si>
  <si>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</si>
  <si>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</si>
  <si>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</si>
  <si>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</si>
  <si>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</si>
  <si>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</si>
  <si>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</si>
  <si>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</si>
  <si>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</si>
  <si>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</si>
  <si>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</si>
  <si>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</si>
  <si>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</si>
  <si>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</si>
  <si>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</si>
  <si>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</si>
  <si>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</si>
  <si>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</si>
  <si>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</si>
  <si>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</si>
  <si>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</si>
  <si>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</si>
  <si>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</si>
  <si>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</si>
  <si>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</si>
  <si>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</si>
  <si>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</si>
  <si>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</si>
  <si>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</si>
  <si>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</si>
  <si>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</si>
  <si>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</si>
  <si>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</si>
  <si>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</si>
  <si>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</si>
  <si>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</si>
  <si>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</si>
  <si>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</si>
  <si>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</si>
  <si>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</si>
  <si>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</si>
  <si>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</si>
  <si>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</si>
  <si>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</si>
  <si>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</si>
  <si>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 xml:space="preserve">R.M.Nº 003-2015-PRODUCE, R.M.N°056-2015 PRODUCE, R.M.N°078-2015 PRODUCE, R.M.N°082-2015 PRODUCE, R.M.N°098-2015 PRODUCE ,R.M.N°112-2015 PRODUCE </t>
  </si>
  <si>
    <t>S/M</t>
  </si>
  <si>
    <t>MERLUZA</t>
  </si>
  <si>
    <t>Callao, 23 de abril del 2015</t>
  </si>
  <si>
    <t xml:space="preserve">        Fecha  : 22/04/2015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</si>
</sst>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7">
      <selection activeCell="O33" sqref="O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30.140625" style="2" customWidth="1"/>
    <col min="24" max="25" width="19.28125" style="2" customWidth="1"/>
    <col min="26" max="26" width="27.8515625" style="2" customWidth="1"/>
    <col min="27" max="27" width="31.851562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65</v>
      </c>
      <c r="AP8" s="107"/>
      <c r="AQ8" s="107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10723</v>
      </c>
      <c r="H12" s="54">
        <v>4059</v>
      </c>
      <c r="I12" s="54">
        <v>12996</v>
      </c>
      <c r="J12" s="54">
        <v>10114</v>
      </c>
      <c r="K12" s="54">
        <v>1897</v>
      </c>
      <c r="L12" s="54">
        <v>642</v>
      </c>
      <c r="M12" s="54">
        <v>0</v>
      </c>
      <c r="N12" s="54">
        <v>0</v>
      </c>
      <c r="O12" s="54">
        <v>0</v>
      </c>
      <c r="P12" s="54">
        <v>0</v>
      </c>
      <c r="Q12" s="54">
        <v>3360</v>
      </c>
      <c r="R12" s="54">
        <v>460</v>
      </c>
      <c r="S12" s="54">
        <v>4350</v>
      </c>
      <c r="T12" s="54">
        <v>55</v>
      </c>
      <c r="U12" s="54">
        <v>1320</v>
      </c>
      <c r="V12" s="54">
        <v>850</v>
      </c>
      <c r="W12" s="54">
        <v>1925</v>
      </c>
      <c r="X12" s="54">
        <v>0</v>
      </c>
      <c r="Y12" s="54">
        <v>3951</v>
      </c>
      <c r="Z12" s="54">
        <v>74</v>
      </c>
      <c r="AA12" s="54">
        <v>2107.85</v>
      </c>
      <c r="AB12" s="54">
        <v>0</v>
      </c>
      <c r="AC12" s="54">
        <v>4580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47209.85</v>
      </c>
      <c r="AP12" s="55">
        <f>SUMIF($C$11:$AN$11,"I.Mad",C12:AN12)</f>
        <v>16254</v>
      </c>
      <c r="AQ12" s="55">
        <f>SUM(AO12:AP12)</f>
        <v>63463.85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>
        <v>32</v>
      </c>
      <c r="H13" s="56">
        <v>67</v>
      </c>
      <c r="I13" s="56">
        <v>73</v>
      </c>
      <c r="J13" s="56">
        <v>166</v>
      </c>
      <c r="K13" s="56">
        <v>13</v>
      </c>
      <c r="L13" s="56">
        <v>10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24</v>
      </c>
      <c r="R13" s="56">
        <v>5</v>
      </c>
      <c r="S13" s="56">
        <v>17</v>
      </c>
      <c r="T13" s="56">
        <v>1</v>
      </c>
      <c r="U13" s="56">
        <v>6</v>
      </c>
      <c r="V13" s="56">
        <v>10</v>
      </c>
      <c r="W13" s="56">
        <v>13</v>
      </c>
      <c r="X13" s="56" t="s">
        <v>21</v>
      </c>
      <c r="Y13" s="56">
        <v>26</v>
      </c>
      <c r="Z13" s="56">
        <v>1</v>
      </c>
      <c r="AA13" s="56">
        <v>12</v>
      </c>
      <c r="AB13" s="56" t="s">
        <v>21</v>
      </c>
      <c r="AC13" s="56">
        <v>30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246</v>
      </c>
      <c r="AP13" s="55">
        <f>SUMIF($C$11:$AN$11,"I.Mad",C13:AN13)</f>
        <v>260</v>
      </c>
      <c r="AQ13" s="55">
        <f>SUM(AO13:AP13)</f>
        <v>506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>
        <v>7</v>
      </c>
      <c r="H14" s="56">
        <v>15</v>
      </c>
      <c r="I14" s="56">
        <v>6</v>
      </c>
      <c r="J14" s="56">
        <v>14</v>
      </c>
      <c r="K14" s="56">
        <v>6</v>
      </c>
      <c r="L14" s="56">
        <v>3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8</v>
      </c>
      <c r="R14" s="56">
        <v>2</v>
      </c>
      <c r="S14" s="56">
        <v>7</v>
      </c>
      <c r="T14" s="56" t="s">
        <v>62</v>
      </c>
      <c r="U14" s="56">
        <v>3</v>
      </c>
      <c r="V14" s="56">
        <v>3</v>
      </c>
      <c r="W14" s="56">
        <v>6</v>
      </c>
      <c r="X14" s="56" t="s">
        <v>21</v>
      </c>
      <c r="Y14" s="56">
        <v>7</v>
      </c>
      <c r="Z14" s="56" t="s">
        <v>62</v>
      </c>
      <c r="AA14" s="56">
        <v>6</v>
      </c>
      <c r="AB14" s="56" t="s">
        <v>21</v>
      </c>
      <c r="AC14" s="56">
        <v>6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62</v>
      </c>
      <c r="AP14" s="55">
        <f>SUMIF($C$11:$AN$11,"I.Mad",C14:AN14)</f>
        <v>37</v>
      </c>
      <c r="AQ14" s="55">
        <f>SUM(AO14:AP14)</f>
        <v>99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5.9</v>
      </c>
      <c r="H15" s="56">
        <v>0</v>
      </c>
      <c r="I15" s="56">
        <v>5</v>
      </c>
      <c r="J15" s="56">
        <v>9.7</v>
      </c>
      <c r="K15" s="56">
        <v>5.98</v>
      </c>
      <c r="L15" s="56">
        <v>9.91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4.4</v>
      </c>
      <c r="R15" s="56">
        <v>0.4</v>
      </c>
      <c r="S15" s="56">
        <v>8.8</v>
      </c>
      <c r="T15" s="56" t="s">
        <v>21</v>
      </c>
      <c r="U15" s="56">
        <v>21.3</v>
      </c>
      <c r="V15" s="56">
        <v>23.5</v>
      </c>
      <c r="W15" s="56">
        <v>9</v>
      </c>
      <c r="X15" s="56" t="s">
        <v>21</v>
      </c>
      <c r="Y15" s="62">
        <v>1.2</v>
      </c>
      <c r="Z15" s="56" t="s">
        <v>21</v>
      </c>
      <c r="AA15" s="56">
        <v>42</v>
      </c>
      <c r="AB15" s="56" t="s">
        <v>21</v>
      </c>
      <c r="AC15" s="56">
        <v>30.83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12.5</v>
      </c>
      <c r="H16" s="62">
        <v>14</v>
      </c>
      <c r="I16" s="62">
        <v>13.5</v>
      </c>
      <c r="J16" s="62">
        <v>12.5</v>
      </c>
      <c r="K16" s="62">
        <v>13</v>
      </c>
      <c r="L16" s="62">
        <v>13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</v>
      </c>
      <c r="R16" s="62">
        <v>13.5</v>
      </c>
      <c r="S16" s="62">
        <v>14</v>
      </c>
      <c r="T16" s="62" t="s">
        <v>21</v>
      </c>
      <c r="U16" s="62">
        <v>12.5</v>
      </c>
      <c r="V16" s="62">
        <v>12.5</v>
      </c>
      <c r="W16" s="62">
        <v>13</v>
      </c>
      <c r="X16" s="62" t="s">
        <v>21</v>
      </c>
      <c r="Y16" s="62">
        <v>13.5</v>
      </c>
      <c r="Z16" s="62" t="s">
        <v>21</v>
      </c>
      <c r="AA16" s="62">
        <v>12</v>
      </c>
      <c r="AB16" s="62" t="s">
        <v>21</v>
      </c>
      <c r="AC16" s="62">
        <v>12.5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>
        <v>21</v>
      </c>
      <c r="H25" s="59"/>
      <c r="I25" s="77">
        <v>3.49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7">
        <v>3.6</v>
      </c>
      <c r="Z25" s="77"/>
      <c r="AA25" s="59">
        <v>2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30.090000000000003</v>
      </c>
      <c r="AP25" s="59">
        <f t="shared" si="1"/>
        <v>0</v>
      </c>
      <c r="AQ25" s="59">
        <f t="shared" si="2"/>
        <v>30.090000000000003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>
        <v>11.76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11.76</v>
      </c>
      <c r="AP30" s="59">
        <f t="shared" si="1"/>
        <v>0</v>
      </c>
      <c r="AQ30" s="59">
        <f t="shared" si="2"/>
        <v>11.76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63</v>
      </c>
      <c r="C33" s="59"/>
      <c r="D33" s="59"/>
      <c r="E33" s="59"/>
      <c r="F33" s="59"/>
      <c r="G33" s="59"/>
      <c r="H33" s="59"/>
      <c r="I33" s="59">
        <v>1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1</v>
      </c>
      <c r="AP33" s="59">
        <f t="shared" si="1"/>
        <v>0</v>
      </c>
      <c r="AQ33" s="59">
        <f t="shared" si="2"/>
        <v>1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10744</v>
      </c>
      <c r="H38" s="59">
        <f t="shared" si="3"/>
        <v>4059</v>
      </c>
      <c r="I38" s="59">
        <f t="shared" si="3"/>
        <v>13000.49</v>
      </c>
      <c r="J38" s="59">
        <f t="shared" si="3"/>
        <v>10114</v>
      </c>
      <c r="K38" s="59">
        <f t="shared" si="3"/>
        <v>1897</v>
      </c>
      <c r="L38" s="59">
        <f t="shared" si="3"/>
        <v>642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3360</v>
      </c>
      <c r="R38" s="59">
        <f t="shared" si="3"/>
        <v>460</v>
      </c>
      <c r="S38" s="59">
        <f t="shared" si="3"/>
        <v>4350</v>
      </c>
      <c r="T38" s="59">
        <f t="shared" si="3"/>
        <v>55</v>
      </c>
      <c r="U38" s="59">
        <f t="shared" si="3"/>
        <v>1320</v>
      </c>
      <c r="V38" s="59">
        <f t="shared" si="3"/>
        <v>850</v>
      </c>
      <c r="W38" s="59">
        <f t="shared" si="3"/>
        <v>1925</v>
      </c>
      <c r="X38" s="59">
        <f t="shared" si="3"/>
        <v>0</v>
      </c>
      <c r="Y38" s="59">
        <f>+SUM(Y12,Y18,Y24:Y37)</f>
        <v>3966.36</v>
      </c>
      <c r="Z38" s="59">
        <f>+SUM(Z12,Z18,Z24:Z37)</f>
        <v>74</v>
      </c>
      <c r="AA38" s="59">
        <f>+SUM(AA12,AA18,AA24:AA37)</f>
        <v>2109.85</v>
      </c>
      <c r="AB38" s="59">
        <f aca="true" t="shared" si="4" ref="AB38:AN38">+SUM(AB12,AB18,AB24:AB37)</f>
        <v>0</v>
      </c>
      <c r="AC38" s="59">
        <f>+SUM(AC12,AC18,AC24:AC37)</f>
        <v>4580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47252.7</v>
      </c>
      <c r="AP38" s="59">
        <f>SUM(AP12,AP18,AP24:AP37)</f>
        <v>16254</v>
      </c>
      <c r="AQ38" s="59">
        <f>SUM(AO38:AP38)</f>
        <v>63506.7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20.1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16.2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2015-04-23T18:49:25Z</dcterms:modified>
  <cp:category/>
  <cp:version/>
  <cp:contentType/>
  <cp:contentStatus/>
</cp:coreProperties>
</file>