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4562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<sst xmlns="http://schemas.openxmlformats.org/spreadsheetml/2006/main" count="387" uniqueCount="66">
  <si>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</si>
  <si>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</si>
  <si>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</si>
  <si>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</si>
  <si>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</si>
  <si>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</si>
  <si>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</si>
  <si>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</si>
  <si>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</si>
  <si>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</si>
  <si>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</si>
  <si>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</si>
  <si>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</si>
  <si>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</si>
  <si>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</si>
  <si>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</si>
  <si>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</si>
  <si>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</si>
  <si>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</si>
  <si>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</si>
  <si>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</si>
  <si>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</si>
  <si>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</si>
  <si>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</si>
  <si>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</si>
  <si>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</si>
  <si>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</si>
  <si>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</si>
  <si>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</si>
  <si>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</si>
  <si>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</si>
  <si>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</si>
  <si>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</si>
  <si>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</si>
  <si>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</si>
  <si>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</si>
  <si>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</si>
  <si>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</si>
  <si>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</si>
  <si>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</si>
  <si>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</si>
  <si>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</si>
  <si>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</si>
  <si>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</si>
  <si>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</si>
  <si>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</si>
  <si>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</si>
  <si>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</si>
  <si>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</si>
  <si>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</si>
  <si>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</si>
  <si>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</si>
  <si>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</si>
  <si>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</si>
  <si>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</si>
  <si>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</si>
  <si>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</si>
  <si>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</si>
  <si>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</si>
  <si>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</si>
  <si>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</si>
  <si>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</si>
  <si>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</si>
  <si>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 xml:space="preserve">        Fecha  : 22/03/2017</t>
  </si>
  <si>
    <t>Callao, 23 de marzo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</si>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</sst>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3" zoomScaleNormal="23" workbookViewId="0">
      <selection activeCell="A39" sqref="A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63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1848.16</v>
      </c>
      <c r="AF12" s="51">
        <v>214.45500000000001</v>
      </c>
      <c r="AG12" s="51">
        <v>1567.9699999999998</v>
      </c>
      <c r="AH12" s="51">
        <v>0</v>
      </c>
      <c r="AI12" s="51">
        <v>0</v>
      </c>
      <c r="AJ12" s="51">
        <v>0</v>
      </c>
      <c r="AK12" s="51">
        <v>2747.7049999999999</v>
      </c>
      <c r="AL12" s="51">
        <v>77.665000000000006</v>
      </c>
      <c r="AM12" s="51">
        <v>633.51</v>
      </c>
      <c r="AN12" s="51">
        <v>77.2</v>
      </c>
      <c r="AO12" s="52">
        <f>SUMIF($C$11:$AN$11,"Ind*",C12:AN12)</f>
        <v>6797.3450000000003</v>
      </c>
      <c r="AP12" s="52">
        <f>SUMIF($C$11:$AN$11,"I.Mad",C12:AN12)</f>
        <v>369.32</v>
      </c>
      <c r="AQ12" s="52">
        <f>SUM(AO12:AP12)</f>
        <v>7166.665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13</v>
      </c>
      <c r="AF13" s="53">
        <v>3</v>
      </c>
      <c r="AG13" s="53">
        <v>19</v>
      </c>
      <c r="AH13" s="53" t="s">
        <v>20</v>
      </c>
      <c r="AI13" s="53" t="s">
        <v>20</v>
      </c>
      <c r="AJ13" s="53" t="s">
        <v>20</v>
      </c>
      <c r="AK13" s="53">
        <v>23</v>
      </c>
      <c r="AL13" s="53">
        <v>2</v>
      </c>
      <c r="AM13" s="53">
        <v>4</v>
      </c>
      <c r="AN13" s="53">
        <v>4</v>
      </c>
      <c r="AO13" s="52">
        <f>SUMIF($C$11:$AN$11,"Ind*",C13:AN13)</f>
        <v>59</v>
      </c>
      <c r="AP13" s="52">
        <f>SUMIF($C$11:$AN$11,"I.Mad",C13:AN13)</f>
        <v>9</v>
      </c>
      <c r="AQ13" s="52">
        <f>SUM(AO13:AP13)</f>
        <v>68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6</v>
      </c>
      <c r="AF14" s="53" t="s">
        <v>65</v>
      </c>
      <c r="AG14" s="53">
        <v>7</v>
      </c>
      <c r="AH14" s="53" t="s">
        <v>20</v>
      </c>
      <c r="AI14" s="53" t="s">
        <v>20</v>
      </c>
      <c r="AJ14" s="53" t="s">
        <v>20</v>
      </c>
      <c r="AK14" s="53">
        <v>6</v>
      </c>
      <c r="AL14" s="53">
        <v>1</v>
      </c>
      <c r="AM14" s="53" t="s">
        <v>65</v>
      </c>
      <c r="AN14" s="53">
        <v>3</v>
      </c>
      <c r="AO14" s="52">
        <f>SUMIF($C$11:$AN$11,"Ind*",C14:AN14)</f>
        <v>19</v>
      </c>
      <c r="AP14" s="52">
        <f>SUMIF($C$11:$AN$11,"I.Mad",C14:AN14)</f>
        <v>4</v>
      </c>
      <c r="AQ14" s="52">
        <f>SUM(AO14:AP14)</f>
        <v>23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40.579835208142846</v>
      </c>
      <c r="AF15" s="53" t="s">
        <v>20</v>
      </c>
      <c r="AG15" s="53">
        <v>31.621806767629138</v>
      </c>
      <c r="AH15" s="53" t="s">
        <v>20</v>
      </c>
      <c r="AI15" s="53" t="s">
        <v>20</v>
      </c>
      <c r="AJ15" s="53" t="s">
        <v>20</v>
      </c>
      <c r="AK15" s="53">
        <v>15.900965706727289</v>
      </c>
      <c r="AL15" s="53">
        <v>19.892473118279572</v>
      </c>
      <c r="AM15" s="53" t="s">
        <v>20</v>
      </c>
      <c r="AN15" s="53">
        <v>3.6276380205489445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 t="s">
        <v>20</v>
      </c>
      <c r="AG16" s="58">
        <v>12</v>
      </c>
      <c r="AH16" s="58" t="s">
        <v>20</v>
      </c>
      <c r="AI16" s="58" t="s">
        <v>20</v>
      </c>
      <c r="AJ16" s="58" t="s">
        <v>20</v>
      </c>
      <c r="AK16" s="58">
        <v>12.5</v>
      </c>
      <c r="AL16" s="58">
        <v>12</v>
      </c>
      <c r="AM16" s="58" t="s">
        <v>20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1848.16</v>
      </c>
      <c r="AF38" s="55">
        <f t="shared" si="3"/>
        <v>214.45500000000001</v>
      </c>
      <c r="AG38" s="55">
        <f>+SUM(AG12,AG18,AG24:AG37)</f>
        <v>1567.9699999999998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2747.7049999999999</v>
      </c>
      <c r="AL38" s="55">
        <f t="shared" si="3"/>
        <v>77.665000000000006</v>
      </c>
      <c r="AM38" s="55">
        <f t="shared" si="3"/>
        <v>633.51</v>
      </c>
      <c r="AN38" s="55">
        <f t="shared" si="3"/>
        <v>77.2</v>
      </c>
      <c r="AO38" s="55">
        <f>SUM(AO12,AO18,AO24:AO37)</f>
        <v>6797.3450000000003</v>
      </c>
      <c r="AP38" s="55">
        <f>SUM(AP12,AP18,AP24:AP37)</f>
        <v>369.32</v>
      </c>
      <c r="AQ38" s="55">
        <f>SUM(AO38:AP38)</f>
        <v>7166.665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22</v>
      </c>
      <c r="H39" s="57"/>
      <c r="I39" s="57">
        <v>28.7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2017-02-08T19:29:50Z</cp:lastPrinted>
  <dcterms:created xsi:type="dcterms:W3CDTF">2008-10-21T17:58:04Z</dcterms:created>
  <dcterms:modified xsi:type="dcterms:W3CDTF">2017-03-23T17:33:05Z</dcterms:modified>
</cp:coreProperties>
</file>