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<sst xmlns="http://schemas.openxmlformats.org/spreadsheetml/2006/main" count="405" uniqueCount="69">
  <si>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</si>
  <si>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</si>
  <si>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</si>
  <si>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</si>
  <si>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</si>
  <si>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</si>
  <si>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</si>
  <si>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</si>
  <si>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</si>
  <si>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</si>
  <si>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</si>
  <si>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</si>
  <si>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</si>
  <si>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</si>
  <si>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</si>
  <si>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</si>
  <si>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</si>
  <si>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</si>
  <si>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</si>
  <si>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</si>
  <si>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</si>
  <si>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</si>
  <si>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</si>
  <si>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</si>
  <si>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</si>
  <si>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</si>
  <si>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</si>
  <si>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</si>
  <si>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</si>
  <si>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</si>
  <si>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</si>
  <si>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</si>
  <si>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</si>
  <si>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</si>
  <si>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</si>
  <si>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</si>
  <si>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</si>
  <si>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</si>
  <si>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</si>
  <si>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</si>
  <si>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</si>
  <si>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</si>
  <si>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</si>
  <si>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</si>
  <si>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</si>
  <si>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</si>
  <si>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</si>
  <si>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</si>
  <si>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</si>
  <si>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</si>
  <si>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</si>
  <si>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</si>
  <si>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</si>
  <si>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</si>
  <si>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</si>
  <si>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</si>
  <si>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</si>
  <si>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</si>
  <si>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</si>
  <si>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</si>
  <si>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</si>
  <si>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</si>
  <si>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</si>
  <si>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</si>
  <si>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</si>
  <si>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</si>
  <si>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:22/02/2021</t>
  </si>
  <si>
    <t>Callao, 23 de febrero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</si>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</sst>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C38" sqref="C3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447.05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1855.4746057136883</v>
      </c>
      <c r="AL12" s="23">
        <v>190.33500000000001</v>
      </c>
      <c r="AM12" s="23">
        <v>1015.26</v>
      </c>
      <c r="AN12" s="23">
        <v>0</v>
      </c>
      <c r="AO12" s="23">
        <f>SUMIF($C$11:$AN$11,"Ind",C12:AN12)</f>
        <v>3317.7846057136885</v>
      </c>
      <c r="AP12" s="23">
        <f>SUMIF($C$11:$AN$11,"I.Mad",C12:AN12)</f>
        <v>190.33500000000001</v>
      </c>
      <c r="AQ12" s="23">
        <f>SUM(AO12:AP12)</f>
        <v>3508.1196057136885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5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11</v>
      </c>
      <c r="AL13" s="23">
        <v>2</v>
      </c>
      <c r="AM13" s="23">
        <v>5</v>
      </c>
      <c r="AN13" s="23" t="s">
        <v>31</v>
      </c>
      <c r="AO13" s="23">
        <f>SUMIF($C$11:$AN$11,"Ind*",C13:AN13)</f>
        <v>21</v>
      </c>
      <c r="AP13" s="23">
        <f>SUMIF($C$11:$AN$11,"I.Mad",C13:AN13)</f>
        <v>2</v>
      </c>
      <c r="AQ13" s="23">
        <f>SUM(AO13:AP13)</f>
        <v>23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4</v>
      </c>
      <c r="AL14" s="23" t="s">
        <v>68</v>
      </c>
      <c r="AM14" s="23">
        <v>2</v>
      </c>
      <c r="AN14" s="23" t="s">
        <v>31</v>
      </c>
      <c r="AO14" s="23">
        <f>SUMIF($C$11:$AN$11,"Ind*",C14:AN14)</f>
        <v>9</v>
      </c>
      <c r="AP14" s="23">
        <f>SUMIF($C$11:$AN$11,"I.Mad",C14:AN14)</f>
        <v>0</v>
      </c>
      <c r="AQ14" s="23">
        <f>SUM(AO14:AP14)</f>
        <v>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60.240682135607621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25.911501779104334</v>
      </c>
      <c r="AL15" s="23" t="s">
        <v>31</v>
      </c>
      <c r="AM15" s="23">
        <v>20.404197602045951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>
        <v>12</v>
      </c>
      <c r="AL24" s="23"/>
      <c r="AM24" s="29"/>
      <c r="AN24" s="35"/>
      <c r="AO24" s="23">
        <f t="shared" ref="AO24:AO40" si="0">SUMIF($C$11:$AN$11,"Ind*",C24:AN24)</f>
        <v>12</v>
      </c>
      <c r="AP24" s="23">
        <f t="shared" ref="AP24:AP40" si="1">SUMIF($C$11:$AN$11,"I.Mad",C24:AN24)</f>
        <v>0</v>
      </c>
      <c r="AQ24" s="35">
        <f t="shared" ref="AQ24:AQ41" si="2">SUM(AO24:AP24)</f>
        <v>12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447.05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1867.4746057136883</v>
      </c>
      <c r="AL41" s="35">
        <f t="shared" si="3"/>
        <v>190.33500000000001</v>
      </c>
      <c r="AM41" s="35">
        <f t="shared" si="3"/>
        <v>1015.26</v>
      </c>
      <c r="AN41" s="35">
        <f t="shared" si="3"/>
        <v>0</v>
      </c>
      <c r="AO41" s="35">
        <f>SUM(AO12,AO18,AO24:AO37)</f>
        <v>3329.7846057136885</v>
      </c>
      <c r="AP41" s="35">
        <f>SUM(AP12,AP18,AP24:AP37)</f>
        <v>190.33500000000001</v>
      </c>
      <c r="AQ41" s="35">
        <f t="shared" si="2"/>
        <v>3520.1196057136885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18.100000000000001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2021-02-23T19:18:29Z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