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<sst xmlns="http://schemas.openxmlformats.org/spreadsheetml/2006/main" count="389" uniqueCount="74">
  <si>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</si>
  <si>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</si>
  <si>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</si>
  <si>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</si>
  <si>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</si>
  <si>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</si>
  <si>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</si>
  <si>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</si>
  <si>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</si>
  <si>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</si>
  <si>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</si>
  <si>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</si>
  <si>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</si>
  <si>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</si>
  <si>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</si>
  <si>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</si>
  <si>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</si>
  <si>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</si>
  <si>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</si>
  <si>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</si>
  <si>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</si>
  <si>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</si>
  <si>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</si>
  <si>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</si>
  <si>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</si>
  <si>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</si>
  <si>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</si>
  <si>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</si>
  <si>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</si>
  <si>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</si>
  <si>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</si>
  <si>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</si>
  <si>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</si>
  <si>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</si>
  <si>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</si>
  <si>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</si>
  <si>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</si>
  <si>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</si>
  <si>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</si>
  <si>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</si>
  <si>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</si>
  <si>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</si>
  <si>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</si>
  <si>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</si>
  <si>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</si>
  <si>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</si>
  <si>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</si>
  <si>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</si>
  <si>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</si>
  <si>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</si>
  <si>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</si>
  <si>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</si>
  <si>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</si>
  <si>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</si>
  <si>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</si>
  <si>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</si>
  <si>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</si>
  <si>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</si>
  <si>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</si>
  <si>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</si>
  <si>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R.M.N°457-2012-PRODUCE</t>
  </si>
  <si>
    <t xml:space="preserve"> R.M.N°019-2013-PRODUCE</t>
  </si>
  <si>
    <t xml:space="preserve"> R.M.N°037-2013-PRODUCE</t>
  </si>
  <si>
    <t xml:space="preserve"> R.M.N°038-2013-PRODUCE</t>
  </si>
  <si>
    <t>13.5-10.5</t>
  </si>
  <si>
    <t xml:space="preserve"> GCQ/due/jsr</t>
  </si>
  <si>
    <t xml:space="preserve">        Fecha  : 22/01/2013</t>
  </si>
  <si>
    <t>Callao, 23 de  Enero  del 2013</t>
  </si>
  <si>
    <t>13,5-10,5</t>
  </si>
  <si>
    <t>11,5</t>
  </si>
  <si>
    <t>14,0</t>
  </si>
  <si>
    <t>S/M</t>
  </si>
  <si>
    <t>11,5-14.5</t>
  </si>
  <si>
    <t>11,0-14,0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</si>
</sst>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1">
      <selection activeCell="AA23" sqref="AA2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8" width="7.8515625" style="0" customWidth="1"/>
    <col min="9" max="9" width="12.8515625" style="0" customWidth="1"/>
    <col min="10" max="10" width="7.8515625" style="0" customWidth="1"/>
    <col min="11" max="11" width="12.8515625" style="0" customWidth="1"/>
    <col min="12" max="26" width="7.8515625" style="0" customWidth="1"/>
    <col min="27" max="27" width="14.28125" style="0" customWidth="1"/>
    <col min="28" max="28" width="6.7109375" style="0" customWidth="1"/>
    <col min="29" max="29" width="13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0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/>
      <c r="I7" s="12" t="s">
        <v>61</v>
      </c>
      <c r="J7" s="13"/>
      <c r="K7" s="13"/>
      <c r="L7" s="5"/>
      <c r="M7" s="12" t="s">
        <v>62</v>
      </c>
      <c r="N7" s="13"/>
      <c r="O7" s="13"/>
      <c r="P7" s="5"/>
      <c r="Q7" s="12"/>
      <c r="R7" s="13"/>
      <c r="S7" s="13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8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115</v>
      </c>
      <c r="G10" s="27">
        <v>0</v>
      </c>
      <c r="H10" s="27">
        <v>0</v>
      </c>
      <c r="I10" s="27">
        <v>1757</v>
      </c>
      <c r="J10" s="27">
        <v>0</v>
      </c>
      <c r="K10" s="27">
        <v>437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20</v>
      </c>
      <c r="X10" s="27">
        <v>505</v>
      </c>
      <c r="Y10" s="27">
        <v>466.08</v>
      </c>
      <c r="Z10" s="27">
        <v>0</v>
      </c>
      <c r="AA10" s="27">
        <v>803.964</v>
      </c>
      <c r="AB10" s="27">
        <v>0</v>
      </c>
      <c r="AC10" s="27">
        <v>5630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9114.044</v>
      </c>
      <c r="AP10" s="27">
        <f>SUMIF($C$9:$AN$9,"I.Mad",C10:AN10)</f>
        <v>620</v>
      </c>
      <c r="AQ10" s="27">
        <f>SUM(AO10:AP10)</f>
        <v>9734.044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>
        <v>5</v>
      </c>
      <c r="G11" s="29" t="s">
        <v>29</v>
      </c>
      <c r="H11" s="29" t="s">
        <v>29</v>
      </c>
      <c r="I11" s="29">
        <v>18</v>
      </c>
      <c r="J11" s="29" t="s">
        <v>29</v>
      </c>
      <c r="K11" s="29">
        <v>7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>
        <v>1</v>
      </c>
      <c r="X11" s="29">
        <v>27</v>
      </c>
      <c r="Y11" s="29">
        <v>4</v>
      </c>
      <c r="Z11" s="29" t="s">
        <v>29</v>
      </c>
      <c r="AA11" s="29">
        <v>10</v>
      </c>
      <c r="AB11" s="29" t="s">
        <v>29</v>
      </c>
      <c r="AC11" s="29">
        <v>35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 t="s">
        <v>29</v>
      </c>
      <c r="AN11" s="29" t="s">
        <v>29</v>
      </c>
      <c r="AO11" s="27">
        <f>SUMIF($C$9:$AN$9,"Ind",C11:AN11)</f>
        <v>75</v>
      </c>
      <c r="AP11" s="27">
        <f>SUMIF($C$9:$AN$9,"I.Mad",C11:AN11)</f>
        <v>32</v>
      </c>
      <c r="AQ11" s="27">
        <f>SUM(AO11:AP11)</f>
        <v>107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71</v>
      </c>
      <c r="G12" s="29" t="s">
        <v>29</v>
      </c>
      <c r="H12" s="29" t="s">
        <v>29</v>
      </c>
      <c r="I12" s="29">
        <v>6</v>
      </c>
      <c r="J12" s="29" t="s">
        <v>29</v>
      </c>
      <c r="K12" s="29">
        <v>5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>
        <v>1</v>
      </c>
      <c r="X12" s="29">
        <v>9</v>
      </c>
      <c r="Y12" s="29">
        <v>1</v>
      </c>
      <c r="Z12" s="29" t="s">
        <v>29</v>
      </c>
      <c r="AA12" s="29">
        <v>4</v>
      </c>
      <c r="AB12" s="29" t="s">
        <v>29</v>
      </c>
      <c r="AC12" s="29">
        <v>11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 t="s">
        <v>29</v>
      </c>
      <c r="AN12" s="29" t="s">
        <v>29</v>
      </c>
      <c r="AO12" s="27">
        <f>SUMIF($C$9:$AN$9,"Ind",C12:AN12)</f>
        <v>28</v>
      </c>
      <c r="AP12" s="27">
        <f>SUMIF($C$9:$AN$9,"I.Mad",C12:AN12)</f>
        <v>9</v>
      </c>
      <c r="AQ12" s="27">
        <f>SUM(AO12:AP12)</f>
        <v>37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62</v>
      </c>
      <c r="J13" s="29" t="s">
        <v>29</v>
      </c>
      <c r="K13" s="29">
        <v>54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>
        <v>56</v>
      </c>
      <c r="X13" s="29">
        <v>0</v>
      </c>
      <c r="Y13" s="29">
        <v>0</v>
      </c>
      <c r="Z13" s="29" t="s">
        <v>29</v>
      </c>
      <c r="AA13" s="29">
        <v>9</v>
      </c>
      <c r="AB13" s="29" t="s">
        <v>29</v>
      </c>
      <c r="AC13" s="29">
        <v>8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 t="s">
        <v>29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72</v>
      </c>
      <c r="J14" s="58" t="s">
        <v>29</v>
      </c>
      <c r="K14" s="58" t="s">
        <v>73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69</v>
      </c>
      <c r="X14" s="58" t="s">
        <v>70</v>
      </c>
      <c r="Y14" s="58" t="s">
        <v>70</v>
      </c>
      <c r="Z14" s="58" t="s">
        <v>29</v>
      </c>
      <c r="AA14" s="58" t="s">
        <v>68</v>
      </c>
      <c r="AB14" s="58" t="s">
        <v>29</v>
      </c>
      <c r="AC14" s="58" t="s">
        <v>64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 t="s">
        <v>29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63</v>
      </c>
      <c r="D21" s="13"/>
      <c r="E21" s="13"/>
      <c r="F21" s="13"/>
      <c r="G21" s="14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58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>
        <v>1</v>
      </c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1</v>
      </c>
      <c r="AP28" s="27">
        <f t="shared" si="1"/>
        <v>0</v>
      </c>
      <c r="AQ28" s="27">
        <f t="shared" si="2"/>
        <v>1</v>
      </c>
      <c r="AT28" s="79"/>
      <c r="AU28" s="79"/>
      <c r="AV28" s="79"/>
      <c r="AW28" s="79"/>
      <c r="AX28" s="79"/>
      <c r="AY28" s="79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115</v>
      </c>
      <c r="G36" s="27">
        <f t="shared" si="3"/>
        <v>0</v>
      </c>
      <c r="H36" s="27">
        <f t="shared" si="3"/>
        <v>0</v>
      </c>
      <c r="I36" s="27">
        <f t="shared" si="3"/>
        <v>1757</v>
      </c>
      <c r="J36" s="27">
        <f t="shared" si="3"/>
        <v>0</v>
      </c>
      <c r="K36" s="27">
        <f t="shared" si="3"/>
        <v>437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20</v>
      </c>
      <c r="X36" s="27">
        <f t="shared" si="3"/>
        <v>505</v>
      </c>
      <c r="Y36" s="27">
        <f t="shared" si="3"/>
        <v>466.08</v>
      </c>
      <c r="Z36" s="27">
        <f t="shared" si="3"/>
        <v>0</v>
      </c>
      <c r="AA36" s="27">
        <f t="shared" si="3"/>
        <v>804.964</v>
      </c>
      <c r="AB36" s="27">
        <f t="shared" si="3"/>
        <v>0</v>
      </c>
      <c r="AC36" s="27">
        <f t="shared" si="3"/>
        <v>5630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9115.044</v>
      </c>
      <c r="AP36" s="27">
        <f>SUM(AP10,AP16,AP22:AP35)</f>
        <v>620</v>
      </c>
      <c r="AQ36" s="27">
        <f>SUM(AO36:AP36)</f>
        <v>9735.044</v>
      </c>
    </row>
    <row r="37" spans="2:43" ht="22.5" customHeight="1">
      <c r="B37" s="26" t="s">
        <v>51</v>
      </c>
      <c r="C37" s="61"/>
      <c r="D37" s="61"/>
      <c r="E37" s="61"/>
      <c r="F37" s="61"/>
      <c r="G37" s="61">
        <v>16.9</v>
      </c>
      <c r="H37" s="61"/>
      <c r="I37" s="61">
        <v>20.6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65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2013-01-21T18:54:58Z</cp:lastPrinted>
  <dcterms:created xsi:type="dcterms:W3CDTF">2008-10-21T17:58:04Z</dcterms:created>
  <dcterms:modified xsi:type="dcterms:W3CDTF">2013-01-23T17:10:04Z</dcterms:modified>
  <cp:category/>
  <cp:version/>
  <cp:contentType/>
  <cp:contentStatus/>
</cp:coreProperties>
</file>