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<sst xmlns="http://schemas.openxmlformats.org/spreadsheetml/2006/main" count="385" uniqueCount="65">
  <si>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</si>
  <si>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</si>
  <si>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</si>
  <si>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</si>
  <si>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</si>
  <si>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</si>
  <si>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</si>
  <si>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</si>
  <si>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</si>
  <si>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</si>
  <si>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</si>
  <si>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</si>
  <si>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</si>
  <si>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</si>
  <si>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</si>
  <si>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</si>
  <si>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</si>
  <si>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</si>
  <si>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</si>
  <si>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</si>
  <si>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</si>
  <si>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</si>
  <si>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</si>
  <si>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</si>
  <si>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</si>
  <si>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</si>
  <si>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</si>
  <si>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</si>
  <si>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</si>
  <si>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</si>
  <si>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</si>
  <si>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</si>
  <si>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</si>
  <si>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</si>
  <si>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</si>
  <si>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</si>
  <si>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</si>
  <si>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</si>
  <si>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</si>
  <si>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</si>
  <si>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</si>
  <si>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</si>
  <si>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</si>
  <si>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</si>
  <si>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</si>
  <si>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</si>
  <si>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</si>
  <si>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</si>
  <si>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</si>
  <si>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</si>
  <si>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</si>
  <si>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</si>
  <si>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</si>
  <si>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</si>
  <si>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</si>
  <si>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</si>
  <si>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</si>
  <si>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</si>
  <si>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</si>
  <si>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</si>
  <si>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</si>
  <si>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</si>
  <si>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R.M.N°369-2015 PRODUCE,R.M.N°409-2015 PRODUCE,R.M.N°411-2015 PRODUCE</t>
  </si>
  <si>
    <t xml:space="preserve">        Fecha  : 21/12/2015</t>
  </si>
  <si>
    <t>Callao, 22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</si>
</sst>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R19" sqref="R1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3"/>
      <c r="E10" s="114" t="s">
        <v>5</v>
      </c>
      <c r="F10" s="113"/>
      <c r="G10" s="114" t="s">
        <v>6</v>
      </c>
      <c r="H10" s="113"/>
      <c r="I10" s="118" t="s">
        <v>50</v>
      </c>
      <c r="J10" s="118"/>
      <c r="K10" s="118" t="s">
        <v>7</v>
      </c>
      <c r="L10" s="118"/>
      <c r="M10" s="116" t="s">
        <v>8</v>
      </c>
      <c r="N10" s="117"/>
      <c r="O10" s="114" t="s">
        <v>9</v>
      </c>
      <c r="P10" s="115"/>
      <c r="Q10" s="114" t="s">
        <v>10</v>
      </c>
      <c r="R10" s="113"/>
      <c r="S10" s="114" t="s">
        <v>11</v>
      </c>
      <c r="T10" s="113"/>
      <c r="U10" s="114" t="s">
        <v>12</v>
      </c>
      <c r="V10" s="113"/>
      <c r="W10" s="114" t="s">
        <v>61</v>
      </c>
      <c r="X10" s="113"/>
      <c r="Y10" s="114" t="s">
        <v>53</v>
      </c>
      <c r="Z10" s="113"/>
      <c r="AA10" s="114" t="s">
        <v>41</v>
      </c>
      <c r="AB10" s="113"/>
      <c r="AC10" s="114" t="s">
        <v>13</v>
      </c>
      <c r="AD10" s="113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2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1948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640</v>
      </c>
      <c r="T12" s="53">
        <v>0</v>
      </c>
      <c r="U12" s="53">
        <v>200</v>
      </c>
      <c r="V12" s="53">
        <v>0</v>
      </c>
      <c r="W12" s="53">
        <v>3005</v>
      </c>
      <c r="X12" s="53">
        <v>0</v>
      </c>
      <c r="Y12" s="53">
        <v>1818</v>
      </c>
      <c r="Z12" s="53">
        <v>0</v>
      </c>
      <c r="AA12" s="53">
        <v>0</v>
      </c>
      <c r="AB12" s="53">
        <v>0</v>
      </c>
      <c r="AC12" s="53">
        <v>120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5783</v>
      </c>
      <c r="AP12" s="54">
        <f>SUMIF($C$11:$AN$11,"I.Mad",C12:AN12)</f>
        <v>1948</v>
      </c>
      <c r="AQ12" s="54">
        <f>SUM(AO12:AP12)</f>
        <v>7731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49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>
        <v>4</v>
      </c>
      <c r="T13" s="55" t="s">
        <v>20</v>
      </c>
      <c r="U13" s="55">
        <v>1</v>
      </c>
      <c r="V13" s="55" t="s">
        <v>20</v>
      </c>
      <c r="W13" s="55">
        <v>37</v>
      </c>
      <c r="X13" s="55" t="s">
        <v>20</v>
      </c>
      <c r="Y13" s="55">
        <v>35</v>
      </c>
      <c r="Z13" s="55" t="s">
        <v>20</v>
      </c>
      <c r="AA13" s="55" t="s">
        <v>20</v>
      </c>
      <c r="AB13" s="55" t="s">
        <v>20</v>
      </c>
      <c r="AC13" s="55">
        <v>2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79</v>
      </c>
      <c r="AP13" s="54">
        <f t="shared" ref="AP13:AP14" si="1">SUMIF($C$11:$AN$11,"I.Mad",C13:AN13)</f>
        <v>49</v>
      </c>
      <c r="AQ13" s="54">
        <f>SUM(AO13:AP13)</f>
        <v>128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6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>
        <v>4</v>
      </c>
      <c r="T14" s="55" t="s">
        <v>20</v>
      </c>
      <c r="U14" s="55">
        <v>1</v>
      </c>
      <c r="V14" s="55" t="s">
        <v>20</v>
      </c>
      <c r="W14" s="55">
        <v>10</v>
      </c>
      <c r="X14" s="55" t="s">
        <v>20</v>
      </c>
      <c r="Y14" s="55">
        <v>13</v>
      </c>
      <c r="Z14" s="55" t="s">
        <v>20</v>
      </c>
      <c r="AA14" s="55" t="s">
        <v>20</v>
      </c>
      <c r="AB14" s="55" t="s">
        <v>20</v>
      </c>
      <c r="AC14" s="55">
        <v>1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29</v>
      </c>
      <c r="AP14" s="54">
        <f t="shared" si="1"/>
        <v>6</v>
      </c>
      <c r="AQ14" s="54">
        <f>SUM(AO14:AP14)</f>
        <v>35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1.3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>
        <v>0.27464362521883018</v>
      </c>
      <c r="T15" s="55" t="s">
        <v>20</v>
      </c>
      <c r="U15" s="55">
        <v>1.1904761904761905</v>
      </c>
      <c r="V15" s="55" t="s">
        <v>20</v>
      </c>
      <c r="W15" s="55">
        <v>15.381002535657672</v>
      </c>
      <c r="X15" s="55" t="s">
        <v>20</v>
      </c>
      <c r="Y15" s="55">
        <v>0.17307839822461943</v>
      </c>
      <c r="Z15" s="55" t="s">
        <v>20</v>
      </c>
      <c r="AA15" s="55" t="s">
        <v>20</v>
      </c>
      <c r="AB15" s="55" t="s">
        <v>20</v>
      </c>
      <c r="AC15" s="55">
        <v>2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14.5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>
        <v>14</v>
      </c>
      <c r="T16" s="61" t="s">
        <v>20</v>
      </c>
      <c r="U16" s="61">
        <v>13.5</v>
      </c>
      <c r="V16" s="61" t="s">
        <v>20</v>
      </c>
      <c r="W16" s="61">
        <v>13.5</v>
      </c>
      <c r="X16" s="61" t="s">
        <v>20</v>
      </c>
      <c r="Y16" s="61">
        <v>13.5</v>
      </c>
      <c r="Z16" s="61" t="s">
        <v>20</v>
      </c>
      <c r="AA16" s="61" t="s">
        <v>20</v>
      </c>
      <c r="AB16" s="61" t="s">
        <v>20</v>
      </c>
      <c r="AC16" s="61">
        <v>13.5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>
        <v>2.4625538245158496</v>
      </c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2.4625538245158496</v>
      </c>
      <c r="AP25" s="54">
        <f t="shared" ref="AP25:AP37" si="6">SUMIF($C$11:$AN$11,"I.Mad",C25:AN25)</f>
        <v>0</v>
      </c>
      <c r="AQ25" s="58">
        <f>SUM(AO25:AP25)</f>
        <v>2.4625538245158496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1948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640</v>
      </c>
      <c r="T38" s="58">
        <f t="shared" si="7"/>
        <v>0</v>
      </c>
      <c r="U38" s="58">
        <f t="shared" si="7"/>
        <v>200</v>
      </c>
      <c r="V38" s="58">
        <f t="shared" si="7"/>
        <v>0</v>
      </c>
      <c r="W38" s="58">
        <f t="shared" si="7"/>
        <v>3005</v>
      </c>
      <c r="X38" s="58">
        <f t="shared" si="7"/>
        <v>0</v>
      </c>
      <c r="Y38" s="58">
        <f>+SUM(Y12,Y18,Y24:Y37)</f>
        <v>1820.4625538245159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120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5785.4625538245155</v>
      </c>
      <c r="AP38" s="58">
        <f>SUM(AP12,AP18,AP24:AP37)</f>
        <v>1948</v>
      </c>
      <c r="AQ38" s="58">
        <f>SUM(AO38:AP38)</f>
        <v>7733.4625538245155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20.6</v>
      </c>
      <c r="H39" s="60"/>
      <c r="I39" s="93">
        <v>23.43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18.8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2015-12-22T16:58:00Z</dcterms:modified>
</cp:coreProperties>
</file>