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<sst xmlns="http://schemas.openxmlformats.org/spreadsheetml/2006/main" count="360" uniqueCount="69">
  <si>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</si>
  <si>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</si>
  <si>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</si>
  <si>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</si>
  <si>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</si>
  <si>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</si>
  <si>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</si>
  <si>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</si>
  <si>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</si>
  <si>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</si>
  <si>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</si>
  <si>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</si>
  <si>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</si>
  <si>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</si>
  <si>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</si>
  <si>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</si>
  <si>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</si>
  <si>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</si>
  <si>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</si>
  <si>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</si>
  <si>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</si>
  <si>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</si>
  <si>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</si>
  <si>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</si>
  <si>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</si>
  <si>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</si>
  <si>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</si>
  <si>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</si>
  <si>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</si>
  <si>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</si>
  <si>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</si>
  <si>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</si>
  <si>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</si>
  <si>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</si>
  <si>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</si>
  <si>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</si>
  <si>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</si>
  <si>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</si>
  <si>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</si>
  <si>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</si>
  <si>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</si>
  <si>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</si>
  <si>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</si>
  <si>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</si>
  <si>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</si>
  <si>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</si>
  <si>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</si>
  <si>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</si>
  <si>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</si>
  <si>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</si>
  <si>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</si>
  <si>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</si>
  <si>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</si>
  <si>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</si>
  <si>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</si>
  <si>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</si>
  <si>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</si>
  <si>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</si>
  <si>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</si>
  <si>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</si>
  <si>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</si>
  <si>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</si>
  <si>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</si>
  <si>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</si>
  <si>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</si>
  <si>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</si>
  <si>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SM</t>
  </si>
  <si>
    <t xml:space="preserve">        Fecha  : 21/11/2018</t>
  </si>
  <si>
    <t>Callao, 22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</si>
</sst>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D1" zoomScale="30" zoomScaleNormal="30" workbookViewId="0">
      <selection activeCell="T28" sqref="T28:T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64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11029.300000000001</v>
      </c>
      <c r="H12" s="51">
        <v>3495.3099999999995</v>
      </c>
      <c r="I12" s="51">
        <v>9215.27</v>
      </c>
      <c r="J12" s="51">
        <v>11915.01</v>
      </c>
      <c r="K12" s="51">
        <v>1218.6400000000001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4445</v>
      </c>
      <c r="R12" s="51">
        <v>170</v>
      </c>
      <c r="S12" s="51">
        <v>2460</v>
      </c>
      <c r="T12" s="51">
        <v>210</v>
      </c>
      <c r="U12" s="51">
        <v>1440</v>
      </c>
      <c r="V12" s="51">
        <v>870</v>
      </c>
      <c r="W12" s="51">
        <v>6670</v>
      </c>
      <c r="X12" s="51">
        <v>0</v>
      </c>
      <c r="Y12" s="51">
        <v>6090.4800000000005</v>
      </c>
      <c r="Z12" s="51">
        <v>0</v>
      </c>
      <c r="AA12" s="51">
        <v>7333.8515290948308</v>
      </c>
      <c r="AB12" s="51">
        <v>0</v>
      </c>
      <c r="AC12" s="51">
        <v>10587.325000000001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60489.866529094827</v>
      </c>
      <c r="AP12" s="52">
        <f>SUMIF($C$11:$AN$11,"I.Mad",C12:AN12)</f>
        <v>16660.32</v>
      </c>
      <c r="AQ12" s="52">
        <f>SUM(AO12:AP12)</f>
        <v>77150.186529094819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45</v>
      </c>
      <c r="H13" s="53">
        <v>55</v>
      </c>
      <c r="I13" s="53">
        <v>50</v>
      </c>
      <c r="J13" s="53">
        <v>197</v>
      </c>
      <c r="K13" s="53">
        <v>5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22</v>
      </c>
      <c r="R13" s="53">
        <v>2</v>
      </c>
      <c r="S13" s="53">
        <v>11</v>
      </c>
      <c r="T13" s="53">
        <v>3</v>
      </c>
      <c r="U13" s="53">
        <v>9</v>
      </c>
      <c r="V13" s="53">
        <v>11</v>
      </c>
      <c r="W13" s="53">
        <v>18</v>
      </c>
      <c r="X13" s="53" t="s">
        <v>19</v>
      </c>
      <c r="Y13" s="53">
        <v>21</v>
      </c>
      <c r="Z13" s="53" t="s">
        <v>19</v>
      </c>
      <c r="AA13" s="53">
        <v>24</v>
      </c>
      <c r="AB13" s="53" t="s">
        <v>19</v>
      </c>
      <c r="AC13" s="53">
        <v>34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239</v>
      </c>
      <c r="AP13" s="52">
        <f>SUMIF($C$11:$AN$11,"I.Mad",C13:AN13)</f>
        <v>268</v>
      </c>
      <c r="AQ13" s="52">
        <f>SUM(AO13:AP13)</f>
        <v>507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17</v>
      </c>
      <c r="H14" s="53">
        <v>12</v>
      </c>
      <c r="I14" s="53">
        <v>5</v>
      </c>
      <c r="J14" s="53">
        <v>21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1</v>
      </c>
      <c r="S14" s="53">
        <v>4</v>
      </c>
      <c r="T14" s="53">
        <v>1</v>
      </c>
      <c r="U14" s="53">
        <v>5</v>
      </c>
      <c r="V14" s="53">
        <v>2</v>
      </c>
      <c r="W14" s="53">
        <v>8</v>
      </c>
      <c r="X14" s="53" t="s">
        <v>19</v>
      </c>
      <c r="Y14" s="53">
        <v>5</v>
      </c>
      <c r="Z14" s="53" t="s">
        <v>19</v>
      </c>
      <c r="AA14" s="53">
        <v>8</v>
      </c>
      <c r="AB14" s="53" t="s">
        <v>19</v>
      </c>
      <c r="AC14" s="53">
        <v>10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70</v>
      </c>
      <c r="AP14" s="52">
        <f>SUMIF($C$11:$AN$11,"I.Mad",C14:AN14)</f>
        <v>37</v>
      </c>
      <c r="AQ14" s="52">
        <f>SUM(AO14:AP14)</f>
        <v>107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0.12871252828815635</v>
      </c>
      <c r="H15" s="53">
        <v>0</v>
      </c>
      <c r="I15" s="53">
        <v>1.0320378300728261</v>
      </c>
      <c r="J15" s="53">
        <v>1.2566210890004135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2.3033530201921462</v>
      </c>
      <c r="R15" s="53">
        <v>0</v>
      </c>
      <c r="S15" s="53">
        <v>6.6436627517948637</v>
      </c>
      <c r="T15" s="53">
        <v>1.5873015873015872</v>
      </c>
      <c r="U15" s="53">
        <v>1.2057198726759146</v>
      </c>
      <c r="V15" s="53">
        <v>1.0675457307973448</v>
      </c>
      <c r="W15" s="53">
        <v>3.6404437201043964</v>
      </c>
      <c r="X15" s="53" t="s">
        <v>19</v>
      </c>
      <c r="Y15" s="53">
        <v>3</v>
      </c>
      <c r="Z15" s="53" t="s">
        <v>19</v>
      </c>
      <c r="AA15" s="53">
        <v>15.108112862809101</v>
      </c>
      <c r="AB15" s="53" t="s">
        <v>19</v>
      </c>
      <c r="AC15" s="53">
        <v>11.261933139851894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13.5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>
        <v>14.5</v>
      </c>
      <c r="S16" s="58">
        <v>14</v>
      </c>
      <c r="T16" s="58">
        <v>14.5</v>
      </c>
      <c r="U16" s="58">
        <v>13</v>
      </c>
      <c r="V16" s="58">
        <v>13.5</v>
      </c>
      <c r="W16" s="58">
        <v>14</v>
      </c>
      <c r="X16" s="58" t="s">
        <v>19</v>
      </c>
      <c r="Y16" s="58">
        <v>13</v>
      </c>
      <c r="Z16" s="58" t="s">
        <v>19</v>
      </c>
      <c r="AA16" s="58">
        <v>12.5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6.1484709051689421</v>
      </c>
      <c r="AB30" s="71"/>
      <c r="AC30" s="55">
        <v>2.6749999999999998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8.8234709051689428</v>
      </c>
      <c r="AP30" s="52">
        <f t="shared" si="1"/>
        <v>0</v>
      </c>
      <c r="AQ30" s="55">
        <f t="shared" si="2"/>
        <v>8.8234709051689428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11029.300000000001</v>
      </c>
      <c r="H41" s="55">
        <f t="shared" si="8"/>
        <v>3495.3099999999995</v>
      </c>
      <c r="I41" s="55">
        <f t="shared" si="8"/>
        <v>9215.27</v>
      </c>
      <c r="J41" s="55">
        <f t="shared" si="8"/>
        <v>11915.01</v>
      </c>
      <c r="K41" s="55">
        <f t="shared" si="8"/>
        <v>1218.6400000000001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4445</v>
      </c>
      <c r="R41" s="55">
        <f t="shared" si="8"/>
        <v>170</v>
      </c>
      <c r="S41" s="55">
        <f t="shared" si="8"/>
        <v>2460</v>
      </c>
      <c r="T41" s="55">
        <f t="shared" si="8"/>
        <v>210</v>
      </c>
      <c r="U41" s="55">
        <f t="shared" si="8"/>
        <v>1440</v>
      </c>
      <c r="V41" s="55">
        <f t="shared" si="8"/>
        <v>870</v>
      </c>
      <c r="W41" s="55">
        <f t="shared" si="8"/>
        <v>6670</v>
      </c>
      <c r="X41" s="55">
        <f t="shared" si="8"/>
        <v>0</v>
      </c>
      <c r="Y41" s="55">
        <f t="shared" si="8"/>
        <v>6090.4800000000005</v>
      </c>
      <c r="Z41" s="55">
        <f t="shared" si="8"/>
        <v>0</v>
      </c>
      <c r="AA41" s="55">
        <f t="shared" si="8"/>
        <v>7340</v>
      </c>
      <c r="AB41" s="55">
        <f t="shared" si="8"/>
        <v>0</v>
      </c>
      <c r="AC41" s="55">
        <f t="shared" si="8"/>
        <v>10590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60498.689999999995</v>
      </c>
      <c r="AP41" s="55">
        <f>SUM(AP12,AP18,AP24:AP37)</f>
        <v>16660.32</v>
      </c>
      <c r="AQ41" s="55">
        <f>SUM(AO41:AP41)</f>
        <v>77159.009999999995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</v>
      </c>
      <c r="H42" s="57"/>
      <c r="I42" s="57">
        <v>20.399999999999999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2018-11-22T17:26:34Z</dcterms:modified>
</cp:coreProperties>
</file>