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DEL_PORTAL\REPO_PELAGICOS\rep_PELAGICOS\spelagico_diario\repo_diario_2015\snovi2015\"/>
    </mc:Choice>
  </mc:AlternateContent>
  <bookViews>
    <workbookView xWindow="0" yWindow="0" windowWidth="19200" windowHeight="1159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P25" i="5" l="1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/>
  <c r="AP36" i="5"/>
  <c r="AO36" i="5"/>
  <c r="AP35" i="5"/>
  <c r="AO35" i="5"/>
  <c r="AQ35" i="5"/>
  <c r="AP34" i="5"/>
  <c r="AO34" i="5"/>
  <c r="AP33" i="5"/>
  <c r="AO33" i="5"/>
  <c r="AQ33" i="5"/>
  <c r="AP32" i="5"/>
  <c r="AO32" i="5"/>
  <c r="AP31" i="5"/>
  <c r="AO31" i="5"/>
  <c r="AQ31" i="5"/>
  <c r="AP30" i="5"/>
  <c r="AO30" i="5"/>
  <c r="AP29" i="5"/>
  <c r="AO29" i="5"/>
  <c r="AQ29" i="5"/>
  <c r="AP28" i="5"/>
  <c r="AO28" i="5"/>
  <c r="AP27" i="5"/>
  <c r="AO27" i="5"/>
  <c r="AP26" i="5"/>
  <c r="AO26" i="5"/>
  <c r="AO25" i="5"/>
  <c r="AQ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/>
</calcChain>
</file>

<file path=xl/sharedStrings.xml><?xml version="1.0" encoding="utf-8"?>
<sst xmlns="http://schemas.openxmlformats.org/spreadsheetml/2006/main" count="364" uniqueCount="66">
  <si>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</si>
  <si>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</si>
  <si>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</si>
  <si>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</si>
  <si>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</si>
  <si>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</si>
  <si>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</si>
  <si>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</si>
  <si>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</si>
  <si>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</si>
  <si>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</si>
  <si>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</si>
  <si>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</si>
  <si>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</si>
  <si>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</si>
  <si>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</si>
  <si>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</si>
  <si>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</si>
  <si>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</si>
  <si>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</si>
  <si>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</si>
  <si>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</si>
  <si>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</si>
  <si>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</si>
  <si>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</si>
  <si>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</si>
  <si>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</si>
  <si>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</si>
  <si>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</si>
  <si>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</si>
  <si>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</si>
  <si>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</si>
  <si>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</si>
  <si>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</si>
  <si>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</si>
  <si>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</si>
  <si>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</si>
  <si>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</si>
  <si>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</si>
  <si>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</si>
  <si>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</si>
  <si>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</si>
  <si>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</si>
  <si>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</si>
  <si>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</si>
  <si>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</si>
  <si>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</si>
  <si>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</si>
  <si>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</si>
  <si>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</si>
  <si>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</si>
  <si>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</si>
  <si>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</si>
  <si>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</si>
  <si>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</si>
  <si>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</si>
  <si>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</si>
  <si>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</si>
  <si>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</si>
  <si>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</si>
  <si>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</si>
  <si>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</si>
  <si>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R.M.N°369-2015 PRODUCE,  R.M.N°379-2015 PRODUCE</t>
  </si>
  <si>
    <t xml:space="preserve">        Fecha  : 21/11/2015</t>
  </si>
  <si>
    <t>Callao, 23 de noviembre del 2015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</si>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</sst>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1" fontId="24" fillId="0" borderId="0" xfId="0" applyNumberFormat="1" applyFont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Q1" zoomScale="28" zoomScaleNormal="28" workbookViewId="0">
      <selection activeCell="AA44" sqref="AA4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47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40</v>
      </c>
      <c r="AN6" s="119"/>
      <c r="AO6" s="119"/>
      <c r="AP6" s="119"/>
      <c r="AQ6" s="119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2"/>
      <c r="E10" s="113" t="s">
        <v>5</v>
      </c>
      <c r="F10" s="112"/>
      <c r="G10" s="113" t="s">
        <v>6</v>
      </c>
      <c r="H10" s="112"/>
      <c r="I10" s="126" t="s">
        <v>50</v>
      </c>
      <c r="J10" s="117"/>
      <c r="K10" s="117" t="s">
        <v>7</v>
      </c>
      <c r="L10" s="117"/>
      <c r="M10" s="115" t="s">
        <v>8</v>
      </c>
      <c r="N10" s="116"/>
      <c r="O10" s="113" t="s">
        <v>9</v>
      </c>
      <c r="P10" s="114"/>
      <c r="Q10" s="113" t="s">
        <v>10</v>
      </c>
      <c r="R10" s="112"/>
      <c r="S10" s="113" t="s">
        <v>11</v>
      </c>
      <c r="T10" s="112"/>
      <c r="U10" s="113" t="s">
        <v>12</v>
      </c>
      <c r="V10" s="112"/>
      <c r="W10" s="113" t="s">
        <v>61</v>
      </c>
      <c r="X10" s="112"/>
      <c r="Y10" s="113" t="s">
        <v>53</v>
      </c>
      <c r="Z10" s="112"/>
      <c r="AA10" s="124" t="s">
        <v>41</v>
      </c>
      <c r="AB10" s="125"/>
      <c r="AC10" s="111" t="s">
        <v>13</v>
      </c>
      <c r="AD10" s="112"/>
      <c r="AE10" s="111" t="s">
        <v>54</v>
      </c>
      <c r="AF10" s="112"/>
      <c r="AG10" s="111" t="s">
        <v>55</v>
      </c>
      <c r="AH10" s="112"/>
      <c r="AI10" s="111" t="s">
        <v>56</v>
      </c>
      <c r="AJ10" s="112"/>
      <c r="AK10" s="111" t="s">
        <v>57</v>
      </c>
      <c r="AL10" s="112"/>
      <c r="AM10" s="113" t="s">
        <v>58</v>
      </c>
      <c r="AN10" s="112"/>
      <c r="AO10" s="122" t="s">
        <v>14</v>
      </c>
      <c r="AP10" s="123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6636</v>
      </c>
      <c r="J12" s="53">
        <v>3917</v>
      </c>
      <c r="K12" s="53">
        <v>1476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1170</v>
      </c>
      <c r="R12" s="53">
        <v>0</v>
      </c>
      <c r="S12" s="53">
        <v>185</v>
      </c>
      <c r="T12" s="53">
        <v>0</v>
      </c>
      <c r="U12" s="53">
        <v>510</v>
      </c>
      <c r="V12" s="53">
        <v>0</v>
      </c>
      <c r="W12" s="53">
        <v>870</v>
      </c>
      <c r="X12" s="53">
        <v>370</v>
      </c>
      <c r="Y12" s="53">
        <v>2646.7626470588239</v>
      </c>
      <c r="Z12" s="53">
        <v>1158</v>
      </c>
      <c r="AA12" s="53">
        <v>2789.9999999999995</v>
      </c>
      <c r="AB12" s="53">
        <v>0</v>
      </c>
      <c r="AC12" s="53">
        <v>7190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23473.762647058822</v>
      </c>
      <c r="AP12" s="54">
        <f>SUMIF($C$11:$AN$11,"I.Mad",C12:AN12)</f>
        <v>5445</v>
      </c>
      <c r="AQ12" s="54">
        <f>SUM(AO12:AP12)</f>
        <v>28918.762647058822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57</v>
      </c>
      <c r="J13" s="55">
        <v>96</v>
      </c>
      <c r="K13" s="55">
        <v>7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10</v>
      </c>
      <c r="R13" s="55" t="s">
        <v>20</v>
      </c>
      <c r="S13" s="55">
        <v>10</v>
      </c>
      <c r="T13" s="55" t="s">
        <v>20</v>
      </c>
      <c r="U13" s="55">
        <v>6</v>
      </c>
      <c r="V13" s="55" t="s">
        <v>20</v>
      </c>
      <c r="W13" s="55">
        <v>9</v>
      </c>
      <c r="X13" s="55">
        <v>6</v>
      </c>
      <c r="Y13" s="55">
        <v>51</v>
      </c>
      <c r="Z13" s="55">
        <v>23</v>
      </c>
      <c r="AA13" s="55">
        <v>13</v>
      </c>
      <c r="AB13" s="55" t="s">
        <v>20</v>
      </c>
      <c r="AC13" s="55">
        <v>45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SUMIF($C$11:$AN$11,"Ind",C13:AN13)</f>
        <v>208</v>
      </c>
      <c r="AP13" s="54">
        <f>SUMIF($C$11:$AN$11,"I.Mad",C13:AN13)</f>
        <v>125</v>
      </c>
      <c r="AQ13" s="54">
        <f>SUM(AO13:AP13)</f>
        <v>333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65</v>
      </c>
      <c r="J14" s="55">
        <v>8</v>
      </c>
      <c r="K14" s="55">
        <v>5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4</v>
      </c>
      <c r="R14" s="55" t="s">
        <v>20</v>
      </c>
      <c r="S14" s="55">
        <v>4</v>
      </c>
      <c r="T14" s="55" t="s">
        <v>20</v>
      </c>
      <c r="U14" s="55">
        <v>3</v>
      </c>
      <c r="V14" s="55" t="s">
        <v>20</v>
      </c>
      <c r="W14" s="55">
        <v>3</v>
      </c>
      <c r="X14" s="55">
        <v>4</v>
      </c>
      <c r="Y14" s="55">
        <v>11</v>
      </c>
      <c r="Z14" s="55">
        <v>3</v>
      </c>
      <c r="AA14" s="55">
        <v>5</v>
      </c>
      <c r="AB14" s="55" t="s">
        <v>20</v>
      </c>
      <c r="AC14" s="55">
        <v>9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SUMIF($C$11:$AN$11,"Ind",C14:AN14)</f>
        <v>44</v>
      </c>
      <c r="AP14" s="54">
        <f>SUMIF($C$11:$AN$11,"I.Mad",C14:AN14)</f>
        <v>15</v>
      </c>
      <c r="AQ14" s="54">
        <f>SUM(AO14:AP14)</f>
        <v>59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>
        <v>0</v>
      </c>
      <c r="K15" s="55">
        <v>0.26589445076758406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>
        <v>7</v>
      </c>
      <c r="T15" s="55" t="s">
        <v>20</v>
      </c>
      <c r="U15" s="55">
        <v>4</v>
      </c>
      <c r="V15" s="55" t="s">
        <v>20</v>
      </c>
      <c r="W15" s="55">
        <v>6</v>
      </c>
      <c r="X15" s="55">
        <v>6</v>
      </c>
      <c r="Y15" s="55">
        <v>3</v>
      </c>
      <c r="Z15" s="55">
        <v>2</v>
      </c>
      <c r="AA15" s="55">
        <v>1</v>
      </c>
      <c r="AB15" s="55" t="s">
        <v>20</v>
      </c>
      <c r="AC15" s="55">
        <v>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>
        <v>13</v>
      </c>
      <c r="K16" s="61">
        <v>13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13.5</v>
      </c>
      <c r="R16" s="61" t="s">
        <v>20</v>
      </c>
      <c r="S16" s="61">
        <v>13.5</v>
      </c>
      <c r="T16" s="61" t="s">
        <v>20</v>
      </c>
      <c r="U16" s="61">
        <v>13</v>
      </c>
      <c r="V16" s="61" t="s">
        <v>20</v>
      </c>
      <c r="W16" s="61">
        <v>12.5</v>
      </c>
      <c r="X16" s="61">
        <v>12.5</v>
      </c>
      <c r="Y16" s="61">
        <v>13</v>
      </c>
      <c r="Z16" s="61">
        <v>12.5</v>
      </c>
      <c r="AA16" s="61">
        <v>13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58"/>
      <c r="R25" s="74"/>
      <c r="S25" s="58"/>
      <c r="T25" s="58"/>
      <c r="U25" s="58"/>
      <c r="V25" s="58"/>
      <c r="W25" s="58"/>
      <c r="X25" s="58"/>
      <c r="Y25" s="74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>
        <v>9</v>
      </c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9</v>
      </c>
      <c r="AP31" s="58">
        <f t="shared" si="1"/>
        <v>0</v>
      </c>
      <c r="AQ31" s="58">
        <f t="shared" si="2"/>
        <v>9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6636</v>
      </c>
      <c r="J38" s="58">
        <f t="shared" si="3"/>
        <v>3917</v>
      </c>
      <c r="K38" s="58">
        <f t="shared" si="3"/>
        <v>1476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1170</v>
      </c>
      <c r="R38" s="58">
        <f t="shared" si="3"/>
        <v>0</v>
      </c>
      <c r="S38" s="58">
        <f t="shared" si="3"/>
        <v>185</v>
      </c>
      <c r="T38" s="58">
        <f t="shared" si="3"/>
        <v>0</v>
      </c>
      <c r="U38" s="58">
        <f t="shared" si="3"/>
        <v>510</v>
      </c>
      <c r="V38" s="58">
        <f t="shared" si="3"/>
        <v>0</v>
      </c>
      <c r="W38" s="58">
        <f t="shared" si="3"/>
        <v>870</v>
      </c>
      <c r="X38" s="58">
        <f t="shared" si="3"/>
        <v>370</v>
      </c>
      <c r="Y38" s="58">
        <f>+SUM(Y12,Y18,Y24:Y37)</f>
        <v>2655.7626470588239</v>
      </c>
      <c r="Z38" s="58">
        <f>+SUM(Z12,Z18,Z24:Z37)</f>
        <v>1158</v>
      </c>
      <c r="AA38" s="58">
        <f>+SUM(AA12,AA18,AA24:AA37)</f>
        <v>2789.9999999999995</v>
      </c>
      <c r="AB38" s="58">
        <f t="shared" ref="AB38:AN38" si="4">+SUM(AB12,AB18,AB24:AB37)</f>
        <v>0</v>
      </c>
      <c r="AC38" s="58">
        <f>+SUM(AC12,AC18,AC24:AC37)</f>
        <v>7190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23482.762647058822</v>
      </c>
      <c r="AP38" s="58">
        <f>SUM(AP12,AP18,AP24:AP37)</f>
        <v>5445</v>
      </c>
      <c r="AQ38" s="58">
        <f>SUM(AO38:AP38)</f>
        <v>28927.762647058822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18.600000000000001</v>
      </c>
      <c r="H39" s="60"/>
      <c r="I39" s="93">
        <v>21.5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E10:F10"/>
    <mergeCell ref="AA10:AB10"/>
    <mergeCell ref="AM10:AN10"/>
    <mergeCell ref="I10:J10"/>
    <mergeCell ref="W10:X10"/>
    <mergeCell ref="U10:V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 Díaz</cp:lastModifiedBy>
  <cp:lastPrinted>2015-06-23T19:02:20Z</cp:lastPrinted>
  <dcterms:created xsi:type="dcterms:W3CDTF">2008-10-21T17:58:04Z</dcterms:created>
  <dcterms:modified xsi:type="dcterms:W3CDTF">2015-11-23T20:36:03Z</dcterms:modified>
</cp:coreProperties>
</file>