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<sst xmlns="http://schemas.openxmlformats.org/spreadsheetml/2006/main" count="368" uniqueCount="68">
  <si>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</si>
  <si>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</si>
  <si>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</si>
  <si>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</si>
  <si>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</si>
  <si>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</si>
  <si>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</si>
  <si>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</si>
  <si>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</si>
  <si>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</si>
  <si>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</si>
  <si>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</si>
  <si>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</si>
  <si>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</si>
  <si>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</si>
  <si>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</si>
  <si>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</si>
  <si>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</si>
  <si>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</si>
  <si>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</si>
  <si>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</si>
  <si>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</si>
  <si>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</si>
  <si>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</si>
  <si>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</si>
  <si>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</si>
  <si>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</si>
  <si>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</si>
  <si>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</si>
  <si>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</si>
  <si>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</si>
  <si>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</si>
  <si>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</si>
  <si>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</si>
  <si>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</si>
  <si>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</si>
  <si>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</si>
  <si>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</si>
  <si>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</si>
  <si>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</si>
  <si>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</si>
  <si>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</si>
  <si>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</si>
  <si>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</si>
  <si>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</si>
  <si>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</si>
  <si>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</si>
  <si>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</si>
  <si>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</si>
  <si>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</si>
  <si>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</si>
  <si>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</si>
  <si>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</si>
  <si>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</si>
  <si>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</si>
  <si>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</si>
  <si>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</si>
  <si>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</si>
  <si>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</si>
  <si>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</si>
  <si>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</si>
  <si>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</si>
  <si>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</si>
  <si>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</si>
  <si>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</si>
  <si>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Callao,23 de octubre del 2023</t>
  </si>
  <si>
    <t xml:space="preserve">        Fecha  : 21/10/2023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</si>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</sst>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X32" sqref="X3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23.140625" style="1" bestFit="1" customWidth="1"/>
    <col min="50" max="50" width="11.42578125" style="1"/>
    <col min="51" max="51" width="18.7109375" style="1" bestFit="1" customWidth="1"/>
    <col min="52" max="969" width="11.42578125" style="1"/>
    <col min="970" max="979" width="9.140625" customWidth="1"/>
  </cols>
  <sheetData>
    <row r="1" spans="2:53" ht="35.25" x14ac:dyDescent="0.5">
      <c r="B1" s="2" t="s">
        <v>0</v>
      </c>
    </row>
    <row r="2" spans="2:53" ht="30" x14ac:dyDescent="0.4">
      <c r="B2" s="3" t="s">
        <v>1</v>
      </c>
    </row>
    <row r="3" spans="2:5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5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5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4824.8440199999995</v>
      </c>
      <c r="H12" s="24">
        <v>2400.1448500000001</v>
      </c>
      <c r="I12" s="24">
        <v>7518.165</v>
      </c>
      <c r="J12" s="24">
        <v>255.51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4833.57</v>
      </c>
      <c r="R12" s="24">
        <v>0</v>
      </c>
      <c r="S12" s="24">
        <v>4188.3649999999998</v>
      </c>
      <c r="T12" s="24">
        <v>294.44499999999999</v>
      </c>
      <c r="U12" s="24">
        <v>843.08</v>
      </c>
      <c r="V12" s="24">
        <v>1385.4549999999999</v>
      </c>
      <c r="W12" s="24">
        <v>4486.0749999999998</v>
      </c>
      <c r="X12" s="24">
        <v>0</v>
      </c>
      <c r="Y12" s="24">
        <v>6256.875</v>
      </c>
      <c r="Z12" s="24">
        <v>0</v>
      </c>
      <c r="AA12" s="24">
        <v>154.68387999999999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33105.657899999991</v>
      </c>
      <c r="AP12" s="24">
        <f>SUMIF($C$11:$AN$11,"I.Mad",C12:AN12)</f>
        <v>4335.5548500000004</v>
      </c>
      <c r="AQ12" s="24">
        <f>SUM(AO12:AP12)</f>
        <v>37441.212749999992</v>
      </c>
      <c r="AW12" s="16"/>
      <c r="AX12" s="16"/>
      <c r="AY12" s="16"/>
      <c r="AZ12" s="16"/>
      <c r="BA12" s="16"/>
    </row>
    <row r="13" spans="2:5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63</v>
      </c>
      <c r="H13" s="24">
        <v>70</v>
      </c>
      <c r="I13" s="24">
        <v>36</v>
      </c>
      <c r="J13" s="24">
        <v>12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32</v>
      </c>
      <c r="R13" s="24" t="s">
        <v>33</v>
      </c>
      <c r="S13" s="24">
        <v>22</v>
      </c>
      <c r="T13" s="24">
        <v>3</v>
      </c>
      <c r="U13" s="24">
        <v>8</v>
      </c>
      <c r="V13" s="24">
        <v>19</v>
      </c>
      <c r="W13" s="24">
        <v>16</v>
      </c>
      <c r="X13" s="24" t="s">
        <v>33</v>
      </c>
      <c r="Y13" s="24">
        <v>20</v>
      </c>
      <c r="Z13" s="24" t="s">
        <v>33</v>
      </c>
      <c r="AA13" s="24">
        <v>4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201</v>
      </c>
      <c r="AP13" s="24">
        <f>SUMIF($C$11:$AN$11,"I.Mad",C13:AN13)</f>
        <v>104</v>
      </c>
      <c r="AQ13" s="24">
        <f>SUM(AO13:AP13)</f>
        <v>305</v>
      </c>
    </row>
    <row r="14" spans="2:5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7</v>
      </c>
      <c r="H14" s="24">
        <v>13</v>
      </c>
      <c r="I14" s="24">
        <v>1</v>
      </c>
      <c r="J14" s="24" t="s">
        <v>67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11</v>
      </c>
      <c r="R14" s="24" t="s">
        <v>33</v>
      </c>
      <c r="S14" s="24">
        <v>7</v>
      </c>
      <c r="T14" s="24">
        <v>1</v>
      </c>
      <c r="U14" s="24">
        <v>3</v>
      </c>
      <c r="V14" s="24">
        <v>12</v>
      </c>
      <c r="W14" s="24">
        <v>6</v>
      </c>
      <c r="X14" s="24" t="s">
        <v>33</v>
      </c>
      <c r="Y14" s="24">
        <v>9</v>
      </c>
      <c r="Z14" s="24" t="s">
        <v>33</v>
      </c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47</v>
      </c>
      <c r="AP14" s="24">
        <f>SUMIF($C$11:$AN$11,"I.Mad",C14:AN14)</f>
        <v>26</v>
      </c>
      <c r="AQ14" s="24">
        <f>SUM(AO14:AP14)</f>
        <v>73</v>
      </c>
    </row>
    <row r="15" spans="2:5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56.063986132967699</v>
      </c>
      <c r="H15" s="24">
        <v>89.879537838888993</v>
      </c>
      <c r="I15" s="24">
        <v>51.960784314322702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60.355549369823102</v>
      </c>
      <c r="R15" s="24" t="s">
        <v>33</v>
      </c>
      <c r="S15" s="24">
        <v>56.4469434584569</v>
      </c>
      <c r="T15" s="24">
        <v>85.638297863305098</v>
      </c>
      <c r="U15" s="24">
        <v>54.039483660435501</v>
      </c>
      <c r="V15" s="24">
        <v>59.991462744456904</v>
      </c>
      <c r="W15" s="24">
        <v>59</v>
      </c>
      <c r="X15" s="24" t="s">
        <v>33</v>
      </c>
      <c r="Y15" s="24">
        <v>60.464757065931103</v>
      </c>
      <c r="Z15" s="24" t="s">
        <v>33</v>
      </c>
      <c r="AA15" s="24">
        <v>58.382095211480603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11.5</v>
      </c>
      <c r="H16" s="27">
        <v>10.5</v>
      </c>
      <c r="I16" s="27">
        <v>11.5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11.5</v>
      </c>
      <c r="R16" s="27" t="s">
        <v>33</v>
      </c>
      <c r="S16" s="27">
        <v>11.5</v>
      </c>
      <c r="T16" s="27">
        <v>10.5</v>
      </c>
      <c r="U16" s="27">
        <v>11.5</v>
      </c>
      <c r="V16" s="27">
        <v>11.5</v>
      </c>
      <c r="W16" s="27">
        <v>11.5</v>
      </c>
      <c r="X16" s="27" t="s">
        <v>33</v>
      </c>
      <c r="Y16" s="27">
        <v>11</v>
      </c>
      <c r="Z16" s="27" t="s">
        <v>33</v>
      </c>
      <c r="AA16" s="27">
        <v>11.5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>
        <v>3.9409800000000001</v>
      </c>
      <c r="H30" s="24">
        <v>3.1401500000000002</v>
      </c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>
        <v>1.6811199999999999</v>
      </c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5.6220999999999997</v>
      </c>
      <c r="AP30" s="24">
        <f t="shared" si="1"/>
        <v>3.1401500000000002</v>
      </c>
      <c r="AQ30" s="33">
        <f t="shared" si="2"/>
        <v>8.7622499999999999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4828.7849999999999</v>
      </c>
      <c r="H41" s="33">
        <f t="shared" si="3"/>
        <v>2403.2850000000003</v>
      </c>
      <c r="I41" s="33">
        <f t="shared" si="3"/>
        <v>7518.165</v>
      </c>
      <c r="J41" s="33">
        <f t="shared" si="3"/>
        <v>255.51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4833.57</v>
      </c>
      <c r="R41" s="33">
        <f t="shared" si="3"/>
        <v>0</v>
      </c>
      <c r="S41" s="33">
        <f t="shared" si="3"/>
        <v>4188.3649999999998</v>
      </c>
      <c r="T41" s="33">
        <f t="shared" si="3"/>
        <v>294.44499999999999</v>
      </c>
      <c r="U41" s="33">
        <f t="shared" si="3"/>
        <v>843.08</v>
      </c>
      <c r="V41" s="33">
        <f t="shared" si="3"/>
        <v>1385.4549999999999</v>
      </c>
      <c r="W41" s="33">
        <f t="shared" si="3"/>
        <v>4486.0749999999998</v>
      </c>
      <c r="X41" s="33">
        <f t="shared" si="3"/>
        <v>0</v>
      </c>
      <c r="Y41" s="33">
        <f t="shared" si="3"/>
        <v>6256.875</v>
      </c>
      <c r="Z41" s="33">
        <f t="shared" si="3"/>
        <v>0</v>
      </c>
      <c r="AA41" s="33">
        <f t="shared" si="3"/>
        <v>156.36499999999998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33111.279999999992</v>
      </c>
      <c r="AP41" s="33">
        <f>SUM(AP12,AP18,AP24:AP37)</f>
        <v>4338.6950000000006</v>
      </c>
      <c r="AQ41" s="33">
        <f t="shared" si="2"/>
        <v>37449.974999999991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17.2</v>
      </c>
      <c r="H42" s="27"/>
      <c r="I42" s="27">
        <v>20.9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2023-10-23T21:22:10Z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