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12" i="1" l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P13" i="1"/>
  <c r="AO13" i="1"/>
  <c r="AP12" i="1"/>
  <c r="AP41" i="1" s="1"/>
  <c r="AO12" i="1"/>
  <c r="AO41" i="1" s="1"/>
  <c r="AQ13" i="1" l="1"/>
  <c r="AQ14" i="1"/>
  <c r="AQ41" i="1"/>
  <c r="AQ12" i="1"/>
</calcChain>
</file>

<file path=xl/sharedStrings.xml><?xml version="1.0" encoding="utf-8"?>
<sst xmlns="http://schemas.openxmlformats.org/spreadsheetml/2006/main" count="407" uniqueCount="70">
  <si>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</si>
  <si>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</si>
  <si>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</si>
  <si>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</si>
  <si>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</si>
  <si>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</si>
  <si>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</si>
  <si>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</si>
  <si>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R.M.N°587-2018-PRODUCE,R.M.N°162-2019-PRODUCE, R.M.N°246-2019-PRODUCE,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</si>
  <si>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</si>
  <si>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</si>
  <si>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</si>
  <si>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</si>
  <si>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</si>
  <si>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</si>
  <si>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</si>
  <si>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</si>
  <si>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</si>
  <si>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</si>
  <si>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</si>
  <si>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</si>
  <si>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</si>
  <si>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</si>
  <si>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</si>
  <si>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</si>
  <si>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</si>
  <si>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</si>
  <si>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</si>
  <si>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</si>
  <si>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</si>
  <si>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</si>
  <si>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</si>
  <si>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</si>
  <si>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</si>
  <si>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</si>
  <si>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</si>
  <si>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</si>
  <si>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</si>
  <si>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</si>
  <si>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</si>
  <si>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</si>
  <si>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</si>
  <si>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</si>
  <si>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</si>
  <si>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</si>
  <si>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</si>
  <si>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</si>
  <si>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</si>
  <si>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</si>
  <si>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</si>
  <si>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</si>
  <si>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</si>
  <si>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</si>
  <si>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</si>
  <si>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</si>
  <si>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</si>
  <si>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</si>
  <si>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</si>
  <si>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</si>
  <si>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</si>
  <si>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</si>
  <si>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</si>
  <si>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</si>
  <si>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</si>
  <si>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</si>
  <si>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</si>
  <si>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</si>
  <si>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22 de julio del 2019</t>
  </si>
  <si>
    <t xml:space="preserve">        Fecha  : 21/07/2019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</si>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</sst>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D4" zoomScale="19" zoomScaleNormal="19" workbookViewId="0">
      <selection activeCell="I26" sqref="I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68</v>
      </c>
      <c r="AP8" s="99"/>
      <c r="AQ8" s="99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4" t="s">
        <v>10</v>
      </c>
      <c r="D10" s="94"/>
      <c r="E10" s="96" t="s">
        <v>11</v>
      </c>
      <c r="F10" s="96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2444</v>
      </c>
      <c r="F12" s="37">
        <v>0</v>
      </c>
      <c r="G12" s="37">
        <v>10426.77</v>
      </c>
      <c r="H12" s="37">
        <v>657.0150000000001</v>
      </c>
      <c r="I12" s="37">
        <v>0</v>
      </c>
      <c r="J12" s="37">
        <v>886.4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f>28.67+43.105+10.68</f>
        <v>82.455000000000013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12953.225</v>
      </c>
      <c r="AP12" s="37">
        <f>SUMIF($C$11:$AN$11,"I.Mad",C12:AN12)</f>
        <v>1543.415</v>
      </c>
      <c r="AQ12" s="37">
        <f>SUM(AO12:AP12)</f>
        <v>14496.64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>
        <v>13</v>
      </c>
      <c r="F13" s="37" t="s">
        <v>35</v>
      </c>
      <c r="G13" s="37">
        <v>55</v>
      </c>
      <c r="H13" s="37">
        <v>8</v>
      </c>
      <c r="I13" s="37" t="s">
        <v>35</v>
      </c>
      <c r="J13" s="37">
        <v>4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>
        <v>3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71</v>
      </c>
      <c r="AP13" s="37">
        <f>SUMIF($C$11:$AN$11,"I.Mad",C13:AN13)</f>
        <v>12</v>
      </c>
      <c r="AQ13" s="37">
        <f>SUM(AO13:AP13)</f>
        <v>83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69</v>
      </c>
      <c r="F14" s="37" t="s">
        <v>35</v>
      </c>
      <c r="G14" s="37">
        <v>9</v>
      </c>
      <c r="H14" s="37">
        <v>1</v>
      </c>
      <c r="I14" s="37" t="s">
        <v>35</v>
      </c>
      <c r="J14" s="37" t="s">
        <v>69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69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9</v>
      </c>
      <c r="AP14" s="37">
        <f>SUMIF($C$11:$AN$11,"I.Mad",C14:AN14)</f>
        <v>1</v>
      </c>
      <c r="AQ14" s="37">
        <f>SUM(AO14:AP14)</f>
        <v>10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>
        <v>5.3943694424606807</v>
      </c>
      <c r="H15" s="37">
        <v>0.51020408163265307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>
        <v>13</v>
      </c>
      <c r="H16" s="43">
        <v>13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0</v>
      </c>
      <c r="AP25" s="37">
        <f t="shared" si="1"/>
        <v>0</v>
      </c>
      <c r="AQ25" s="51">
        <f t="shared" si="2"/>
        <v>0</v>
      </c>
      <c r="AT25" s="41"/>
      <c r="AU25" s="41"/>
      <c r="AV25" s="41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2444</v>
      </c>
      <c r="F41" s="51">
        <f t="shared" si="3"/>
        <v>0</v>
      </c>
      <c r="G41" s="51">
        <f t="shared" si="3"/>
        <v>10426.77</v>
      </c>
      <c r="H41" s="51">
        <f t="shared" si="3"/>
        <v>657.0150000000001</v>
      </c>
      <c r="I41" s="51">
        <f t="shared" si="3"/>
        <v>0</v>
      </c>
      <c r="J41" s="51">
        <f t="shared" si="3"/>
        <v>886.4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82.455000000000013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12953.225</v>
      </c>
      <c r="AP41" s="51">
        <f>SUM(AP12,AP18,AP24:AP37)</f>
        <v>1543.415</v>
      </c>
      <c r="AQ41" s="51">
        <f t="shared" si="2"/>
        <v>14496.64</v>
      </c>
    </row>
    <row r="42" spans="2:43" ht="50.25" customHeight="1" x14ac:dyDescent="0.55000000000000004">
      <c r="B42" s="36" t="s">
        <v>60</v>
      </c>
      <c r="C42" s="58"/>
      <c r="D42" s="58"/>
      <c r="E42" s="58"/>
      <c r="F42" s="43"/>
      <c r="G42" s="59">
        <v>16.100000000000001</v>
      </c>
      <c r="H42" s="43"/>
      <c r="I42" s="59">
        <v>17.5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15.3</v>
      </c>
      <c r="AN42" s="43"/>
      <c r="AO42" s="61"/>
      <c r="AP42" s="61"/>
      <c r="AQ42" s="62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67</v>
      </c>
      <c r="AN46" s="18"/>
    </row>
    <row r="47" spans="2:43" ht="45" x14ac:dyDescent="0.6">
      <c r="B47" s="73" t="s">
        <v>66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22</cp:revision>
  <cp:lastPrinted>2018-11-19T17:24:41Z</cp:lastPrinted>
  <dcterms:created xsi:type="dcterms:W3CDTF">2008-10-21T17:58:04Z</dcterms:created>
  <dcterms:modified xsi:type="dcterms:W3CDTF">2019-07-22T19:32:38Z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