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<sst xmlns="http://schemas.openxmlformats.org/spreadsheetml/2006/main" count="383" uniqueCount="64">
  <si>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</si>
  <si>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</si>
  <si>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</si>
  <si>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</si>
  <si>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</si>
  <si>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</si>
  <si>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</si>
  <si>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</si>
  <si>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</si>
  <si>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</si>
  <si>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</si>
  <si>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</si>
  <si>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</si>
  <si>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</si>
  <si>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</si>
  <si>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</si>
  <si>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</si>
  <si>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</si>
  <si>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</si>
  <si>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</si>
  <si>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</si>
  <si>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</si>
  <si>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</si>
  <si>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</si>
  <si>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</si>
  <si>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</si>
  <si>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</si>
  <si>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</si>
  <si>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</si>
  <si>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</si>
  <si>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</si>
  <si>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</si>
  <si>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</si>
  <si>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</si>
  <si>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</si>
  <si>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</si>
  <si>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</si>
  <si>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</si>
  <si>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</si>
  <si>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</si>
  <si>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</si>
  <si>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</si>
  <si>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</si>
  <si>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</si>
  <si>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</si>
  <si>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</si>
  <si>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</si>
  <si>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</si>
  <si>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</si>
  <si>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</si>
  <si>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</si>
  <si>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</si>
  <si>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</si>
  <si>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</si>
  <si>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</si>
  <si>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</si>
  <si>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</si>
  <si>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</si>
  <si>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</si>
  <si>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</si>
  <si>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210-2014-PRODUCE,R.M.N° 247-2014-PRODUCE</t>
  </si>
  <si>
    <t>S/M</t>
  </si>
  <si>
    <t xml:space="preserve">        Fecha  : 21/07/2014</t>
  </si>
  <si>
    <t>Callao, 22 de julio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</si>
</sst>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U48" sqref="U47:U4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62</v>
      </c>
      <c r="AP6" s="111"/>
      <c r="AQ6" s="11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1200</v>
      </c>
      <c r="V10" s="55">
        <v>0</v>
      </c>
      <c r="W10" s="55">
        <v>25</v>
      </c>
      <c r="X10" s="55">
        <v>0</v>
      </c>
      <c r="Y10" s="55">
        <v>175</v>
      </c>
      <c r="Z10" s="55">
        <v>396</v>
      </c>
      <c r="AA10" s="55">
        <v>1000</v>
      </c>
      <c r="AB10" s="55">
        <v>0</v>
      </c>
      <c r="AC10" s="55">
        <v>1530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319</v>
      </c>
      <c r="AN10" s="55">
        <v>0</v>
      </c>
      <c r="AO10" s="56">
        <f>SUMIF($C$9:$AN$9,"I.Mad",B10:AM10)</f>
        <v>4249</v>
      </c>
      <c r="AP10" s="56">
        <f>SUMIF($C$9:$AN$9,"I.Mad",C10:AN10)</f>
        <v>396</v>
      </c>
      <c r="AQ10" s="56">
        <f>SUM(AO10:AP10)</f>
        <v>4645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>
        <v>4</v>
      </c>
      <c r="V11" s="57" t="s">
        <v>22</v>
      </c>
      <c r="W11" s="57">
        <v>1</v>
      </c>
      <c r="X11" s="57" t="s">
        <v>22</v>
      </c>
      <c r="Y11" s="57">
        <v>1</v>
      </c>
      <c r="Z11" s="57">
        <v>20</v>
      </c>
      <c r="AA11" s="57">
        <v>14</v>
      </c>
      <c r="AB11" s="57" t="s">
        <v>22</v>
      </c>
      <c r="AC11" s="57">
        <v>10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6</v>
      </c>
      <c r="AN11" s="57" t="s">
        <v>22</v>
      </c>
      <c r="AO11" s="56">
        <f>SUMIF($C$9:$AN$9,"Ind",C11:AN11)</f>
        <v>36</v>
      </c>
      <c r="AP11" s="56">
        <f>SUMIF($C$9:$AN$9,"I.Mad",C11:AN11)</f>
        <v>20</v>
      </c>
      <c r="AQ11" s="56">
        <f>SUM(AO11:AP11)</f>
        <v>56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>
        <v>3</v>
      </c>
      <c r="V12" s="57" t="s">
        <v>22</v>
      </c>
      <c r="W12" s="56">
        <v>1</v>
      </c>
      <c r="X12" s="57" t="s">
        <v>22</v>
      </c>
      <c r="Y12" s="57" t="s">
        <v>61</v>
      </c>
      <c r="Z12" s="57">
        <v>8</v>
      </c>
      <c r="AA12" s="57">
        <v>6</v>
      </c>
      <c r="AB12" s="57" t="s">
        <v>22</v>
      </c>
      <c r="AC12" s="57">
        <v>3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3</v>
      </c>
      <c r="AN12" s="57" t="s">
        <v>22</v>
      </c>
      <c r="AO12" s="56">
        <f>SUMIF($C$9:$AN$9,"Ind",C12:AN12)</f>
        <v>16</v>
      </c>
      <c r="AP12" s="56">
        <f>SUMIF($C$9:$AN$9,"I.Mad",C12:AN12)</f>
        <v>8</v>
      </c>
      <c r="AQ12" s="56">
        <f>SUM(AO12:AP12)</f>
        <v>24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>
        <v>0</v>
      </c>
      <c r="V13" s="57" t="s">
        <v>22</v>
      </c>
      <c r="W13" s="57">
        <v>2</v>
      </c>
      <c r="X13" s="57" t="s">
        <v>22</v>
      </c>
      <c r="Y13" s="57" t="s">
        <v>22</v>
      </c>
      <c r="Z13" s="57">
        <v>0</v>
      </c>
      <c r="AA13" s="57">
        <v>15</v>
      </c>
      <c r="AB13" s="57" t="s">
        <v>22</v>
      </c>
      <c r="AC13" s="57">
        <v>11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35.12399776153388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>
        <v>14</v>
      </c>
      <c r="V14" s="63" t="s">
        <v>22</v>
      </c>
      <c r="W14" s="63">
        <v>13.5</v>
      </c>
      <c r="X14" s="63" t="s">
        <v>22</v>
      </c>
      <c r="Y14" s="63" t="s">
        <v>22</v>
      </c>
      <c r="Z14" s="63">
        <v>13.5</v>
      </c>
      <c r="AA14" s="63">
        <v>12</v>
      </c>
      <c r="AB14" s="63" t="s">
        <v>22</v>
      </c>
      <c r="AC14" s="63">
        <v>13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1200</v>
      </c>
      <c r="V36" s="60">
        <f t="shared" si="4"/>
        <v>0</v>
      </c>
      <c r="W36" s="60">
        <f t="shared" si="4"/>
        <v>25</v>
      </c>
      <c r="X36" s="60">
        <f t="shared" si="4"/>
        <v>0</v>
      </c>
      <c r="Y36" s="60">
        <f t="shared" si="4"/>
        <v>175</v>
      </c>
      <c r="Z36" s="60">
        <f t="shared" si="4"/>
        <v>396</v>
      </c>
      <c r="AA36" s="60">
        <f t="shared" si="4"/>
        <v>1000</v>
      </c>
      <c r="AB36" s="60">
        <f t="shared" si="3"/>
        <v>0</v>
      </c>
      <c r="AC36" s="60">
        <f t="shared" si="3"/>
        <v>1530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319</v>
      </c>
      <c r="AN36" s="60">
        <f t="shared" si="3"/>
        <v>0</v>
      </c>
      <c r="AO36" s="60">
        <f>SUM(AO10,AO16,AO22:AO35)</f>
        <v>4249</v>
      </c>
      <c r="AP36" s="60">
        <f>SUM(AP10,AP16,AP22:AP35)</f>
        <v>396</v>
      </c>
      <c r="AQ36" s="60">
        <f>SUM(AO36:AP36)</f>
        <v>4645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15.8</v>
      </c>
      <c r="H37" s="62"/>
      <c r="I37" s="62">
        <v>18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63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2014-07-22T17:07:27Z</dcterms:modified>
  <cp:category/>
  <cp:version/>
  <cp:contentType/>
  <cp:contentStatus/>
</cp:coreProperties>
</file>