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<sst xmlns="http://schemas.openxmlformats.org/spreadsheetml/2006/main" count="401" uniqueCount="69">
  <si>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</si>
  <si>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</si>
  <si>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</si>
  <si>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</si>
  <si>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</si>
  <si>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</si>
  <si>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</si>
  <si>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</si>
  <si>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</si>
  <si>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</si>
  <si>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</si>
  <si>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</si>
  <si>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</si>
  <si>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</si>
  <si>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</si>
  <si>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</si>
  <si>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</si>
  <si>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</si>
  <si>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</si>
  <si>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</si>
  <si>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</si>
  <si>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</si>
  <si>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</si>
  <si>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</si>
  <si>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</si>
  <si>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</si>
  <si>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</si>
  <si>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</si>
  <si>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</si>
  <si>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</si>
  <si>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</si>
  <si>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</si>
  <si>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</si>
  <si>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</si>
  <si>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</si>
  <si>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</si>
  <si>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</si>
  <si>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</si>
  <si>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</si>
  <si>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</si>
  <si>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</si>
  <si>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</si>
  <si>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</si>
  <si>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</si>
  <si>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</si>
  <si>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</si>
  <si>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</si>
  <si>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</si>
  <si>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</si>
  <si>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</si>
  <si>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</si>
  <si>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</si>
  <si>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</si>
  <si>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</si>
  <si>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</si>
  <si>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</si>
  <si>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</si>
  <si>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</si>
  <si>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</si>
  <si>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</si>
  <si>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</si>
  <si>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</si>
  <si>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</si>
  <si>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</si>
  <si>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</si>
  <si>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</si>
  <si>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>SM</t>
  </si>
  <si>
    <t xml:space="preserve">        Fecha  : 21/06/20248</t>
  </si>
  <si>
    <t>Callao, 24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</si>
</sst>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Q7" zoomScale="22" zoomScaleNormal="22" workbookViewId="0">
      <selection activeCell="AL33" sqref="AL3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83.47</v>
      </c>
      <c r="AL12" s="24">
        <v>38.11</v>
      </c>
      <c r="AM12" s="24">
        <v>581.8900000000001</v>
      </c>
      <c r="AN12" s="24">
        <v>119.31000000000002</v>
      </c>
      <c r="AO12" s="24">
        <f>SUMIF($C$11:$AN$11,"Ind",C12:AN12)</f>
        <v>665.36000000000013</v>
      </c>
      <c r="AP12" s="24">
        <f>SUMIF($C$11:$AN$11,"I.Mad",C12:AN12)</f>
        <v>157.42000000000002</v>
      </c>
      <c r="AQ12" s="24">
        <f>SUM(AO12:AP12)</f>
        <v>822.7800000000002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8</v>
      </c>
      <c r="AL13" s="24">
        <v>2</v>
      </c>
      <c r="AM13" s="24">
        <v>12</v>
      </c>
      <c r="AN13" s="24">
        <v>6</v>
      </c>
      <c r="AO13" s="24">
        <f>SUMIF($C$11:$AN$11,"Ind*",C13:AN13)</f>
        <v>20</v>
      </c>
      <c r="AP13" s="24">
        <f>SUMIF($C$11:$AN$11,"I.Mad",C13:AN13)</f>
        <v>8</v>
      </c>
      <c r="AQ13" s="24">
        <f>SUM(AO13:AP13)</f>
        <v>28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3</v>
      </c>
      <c r="AL14" s="24" t="s">
        <v>66</v>
      </c>
      <c r="AM14" s="24">
        <v>6</v>
      </c>
      <c r="AN14" s="24">
        <v>3</v>
      </c>
      <c r="AO14" s="24">
        <f>SUMIF($C$11:$AN$11,"Ind*",C14:AN14)</f>
        <v>9</v>
      </c>
      <c r="AP14" s="24">
        <f>SUMIF($C$11:$AN$11,"I.Mad",C14:AN14)</f>
        <v>3</v>
      </c>
      <c r="AQ14" s="24">
        <f>SUM(AO14:AP14)</f>
        <v>12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77.997869416605582</v>
      </c>
      <c r="AL15" s="24" t="s">
        <v>33</v>
      </c>
      <c r="AM15" s="24">
        <v>93.278936156194604</v>
      </c>
      <c r="AN15" s="24">
        <v>96.36967288435001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10.5</v>
      </c>
      <c r="AL16" s="27" t="s">
        <v>33</v>
      </c>
      <c r="AM16" s="27">
        <v>10</v>
      </c>
      <c r="AN16" s="27">
        <v>10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83.47</v>
      </c>
      <c r="AL41" s="32">
        <f t="shared" si="3"/>
        <v>38.11</v>
      </c>
      <c r="AM41" s="32">
        <f t="shared" si="3"/>
        <v>581.8900000000001</v>
      </c>
      <c r="AN41" s="32">
        <f>+SUM(AN24:AN40,AN18,AN12)</f>
        <v>119.31000000000002</v>
      </c>
      <c r="AO41" s="32">
        <f>SUM(AO12,AO18,AO24:AO37)</f>
        <v>665.36000000000013</v>
      </c>
      <c r="AP41" s="32">
        <f>SUM(AP12,AP18,AP24:AP37)</f>
        <v>157.42000000000002</v>
      </c>
      <c r="AQ41" s="32">
        <f t="shared" si="2"/>
        <v>822.7800000000002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2024-06-26T11:13:10Z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