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<sst xmlns="http://schemas.openxmlformats.org/spreadsheetml/2006/main" count="368" uniqueCount="69">
  <si>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</si>
  <si>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</si>
  <si>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</si>
  <si>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</si>
  <si>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</si>
  <si>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</si>
  <si>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</si>
  <si>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</si>
  <si>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</si>
  <si>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</si>
  <si>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</si>
  <si>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</si>
  <si>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</si>
  <si>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</si>
  <si>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</si>
  <si>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</si>
  <si>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</si>
  <si>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</si>
  <si>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</si>
  <si>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</si>
  <si>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</si>
  <si>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</si>
  <si>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</si>
  <si>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</si>
  <si>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</si>
  <si>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</si>
  <si>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</si>
  <si>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</si>
  <si>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</si>
  <si>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</si>
  <si>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</si>
  <si>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</si>
  <si>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</si>
  <si>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</si>
  <si>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</si>
  <si>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</si>
  <si>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</si>
  <si>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</si>
  <si>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</si>
  <si>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</si>
  <si>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</si>
  <si>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</si>
  <si>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</si>
  <si>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</si>
  <si>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</si>
  <si>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</si>
  <si>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</si>
  <si>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</si>
  <si>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</si>
  <si>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</si>
  <si>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</si>
  <si>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</si>
  <si>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</si>
  <si>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</si>
  <si>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</si>
  <si>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</si>
  <si>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</si>
  <si>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</si>
  <si>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</si>
  <si>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</si>
  <si>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</si>
  <si>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</si>
  <si>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</si>
  <si>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</si>
  <si>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</si>
  <si>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</si>
  <si>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</si>
  <si>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21/05/2024</t>
  </si>
  <si>
    <t>Callao,22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</si>
</sst>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J4" zoomScale="22" zoomScaleNormal="22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1335.31</v>
      </c>
      <c r="F12" s="24">
        <v>32.924999999999997</v>
      </c>
      <c r="G12" s="24">
        <v>11114.295</v>
      </c>
      <c r="H12" s="24">
        <v>253.465</v>
      </c>
      <c r="I12" s="24">
        <v>14453.75</v>
      </c>
      <c r="J12" s="24">
        <v>1264.45</v>
      </c>
      <c r="K12" s="24">
        <v>263.86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1242.43</v>
      </c>
      <c r="R12" s="24">
        <v>0</v>
      </c>
      <c r="S12" s="24">
        <v>1398.8</v>
      </c>
      <c r="T12" s="24">
        <v>0</v>
      </c>
      <c r="U12" s="24">
        <v>648.26</v>
      </c>
      <c r="V12" s="24">
        <v>208.005</v>
      </c>
      <c r="W12" s="24">
        <v>318.64999999999998</v>
      </c>
      <c r="X12" s="24">
        <v>0</v>
      </c>
      <c r="Y12" s="24">
        <v>62.505000000000003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30837.86</v>
      </c>
      <c r="AP12" s="24">
        <f>SUMIF($C$11:$AN$11,"I.Mad",C12:AN12)</f>
        <v>1758.8450000000003</v>
      </c>
      <c r="AQ12" s="24">
        <f>SUM(AO12:AP12)</f>
        <v>32596.705000000002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4</v>
      </c>
      <c r="F13" s="24">
        <v>1</v>
      </c>
      <c r="G13" s="24">
        <v>38</v>
      </c>
      <c r="H13" s="24">
        <v>11</v>
      </c>
      <c r="I13" s="24">
        <v>111</v>
      </c>
      <c r="J13" s="24">
        <v>22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6</v>
      </c>
      <c r="R13" s="24" t="s">
        <v>33</v>
      </c>
      <c r="S13" s="24">
        <v>7</v>
      </c>
      <c r="T13" s="24" t="s">
        <v>33</v>
      </c>
      <c r="U13" s="24">
        <v>5</v>
      </c>
      <c r="V13" s="24">
        <v>5</v>
      </c>
      <c r="W13" s="24">
        <v>1</v>
      </c>
      <c r="X13" s="24" t="s">
        <v>33</v>
      </c>
      <c r="Y13" s="24">
        <v>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177</v>
      </c>
      <c r="AP13" s="24">
        <f>SUMIF($C$11:$AN$11,"I.Mad",C13:AN13)</f>
        <v>39</v>
      </c>
      <c r="AQ13" s="24">
        <f>SUM(AO13:AP13)</f>
        <v>216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4</v>
      </c>
      <c r="F14" s="24">
        <v>1</v>
      </c>
      <c r="G14" s="24">
        <v>11</v>
      </c>
      <c r="H14" s="24">
        <v>4</v>
      </c>
      <c r="I14" s="24">
        <v>7</v>
      </c>
      <c r="J14" s="24">
        <v>1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2</v>
      </c>
      <c r="R14" s="24" t="s">
        <v>33</v>
      </c>
      <c r="S14" s="24">
        <v>5</v>
      </c>
      <c r="T14" s="24" t="s">
        <v>33</v>
      </c>
      <c r="U14" s="24">
        <v>2</v>
      </c>
      <c r="V14" s="24">
        <v>2</v>
      </c>
      <c r="W14" s="24">
        <v>1</v>
      </c>
      <c r="X14" s="24" t="s">
        <v>33</v>
      </c>
      <c r="Y14" s="24" t="s">
        <v>64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32</v>
      </c>
      <c r="AP14" s="24">
        <f>SUMIF($C$11:$AN$11,"I.Mad",C14:AN14)</f>
        <v>8</v>
      </c>
      <c r="AQ14" s="24">
        <f>SUM(AO14:AP14)</f>
        <v>40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1.21214755937299</v>
      </c>
      <c r="F15" s="24">
        <v>18.918918918929201</v>
      </c>
      <c r="G15" s="24">
        <v>9.9098557283303794</v>
      </c>
      <c r="H15" s="24">
        <v>55.5983586179523</v>
      </c>
      <c r="I15" s="24">
        <v>12.315120543644252</v>
      </c>
      <c r="J15" s="24">
        <v>2.5125628140703515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6.1512176351447696</v>
      </c>
      <c r="R15" s="24" t="s">
        <v>33</v>
      </c>
      <c r="S15" s="24">
        <v>17.333061645085898</v>
      </c>
      <c r="T15" s="24" t="s">
        <v>33</v>
      </c>
      <c r="U15" s="24">
        <v>2.3227313082421901</v>
      </c>
      <c r="V15" s="24">
        <v>1.6449502250441601</v>
      </c>
      <c r="W15" s="24">
        <v>31.472081218261199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13.5</v>
      </c>
      <c r="F16" s="27">
        <v>13</v>
      </c>
      <c r="G16" s="27">
        <v>13</v>
      </c>
      <c r="H16" s="27">
        <v>10.5</v>
      </c>
      <c r="I16" s="27">
        <v>13</v>
      </c>
      <c r="J16" s="27">
        <v>12.5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</v>
      </c>
      <c r="R16" s="27" t="s">
        <v>33</v>
      </c>
      <c r="S16" s="27">
        <v>12.5</v>
      </c>
      <c r="T16" s="27" t="s">
        <v>33</v>
      </c>
      <c r="U16" s="27">
        <v>13</v>
      </c>
      <c r="V16" s="27">
        <v>13</v>
      </c>
      <c r="W16" s="27">
        <v>12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5.38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5.38</v>
      </c>
      <c r="AP25" s="24">
        <f t="shared" si="1"/>
        <v>0</v>
      </c>
      <c r="AQ25" s="32">
        <f t="shared" si="2"/>
        <v>5.38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1335.31</v>
      </c>
      <c r="F41" s="32">
        <f t="shared" si="3"/>
        <v>32.924999999999997</v>
      </c>
      <c r="G41" s="32">
        <f t="shared" si="3"/>
        <v>11114.295</v>
      </c>
      <c r="H41" s="32">
        <f>+SUM(H24:H40,H18,H12)</f>
        <v>253.465</v>
      </c>
      <c r="I41" s="32">
        <f>+SUM(I24:I40,I18,I12)</f>
        <v>14459.13</v>
      </c>
      <c r="J41" s="32">
        <f t="shared" si="3"/>
        <v>1264.45</v>
      </c>
      <c r="K41" s="32">
        <f t="shared" si="3"/>
        <v>263.86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1242.43</v>
      </c>
      <c r="R41" s="32">
        <f t="shared" si="3"/>
        <v>0</v>
      </c>
      <c r="S41" s="32">
        <f t="shared" si="3"/>
        <v>1398.8</v>
      </c>
      <c r="T41" s="32">
        <f t="shared" si="3"/>
        <v>0</v>
      </c>
      <c r="U41" s="32">
        <f t="shared" si="3"/>
        <v>648.26</v>
      </c>
      <c r="V41" s="32">
        <f t="shared" si="3"/>
        <v>208.005</v>
      </c>
      <c r="W41" s="32">
        <f t="shared" si="3"/>
        <v>318.64999999999998</v>
      </c>
      <c r="X41" s="32">
        <f t="shared" si="3"/>
        <v>0</v>
      </c>
      <c r="Y41" s="32">
        <f t="shared" si="3"/>
        <v>62.505000000000003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30843.24</v>
      </c>
      <c r="AP41" s="32">
        <f>SUM(AP12,AP18,AP24:AP37)</f>
        <v>1758.8450000000003</v>
      </c>
      <c r="AQ41" s="32">
        <f t="shared" si="2"/>
        <v>32602.085000000003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2024-05-22T20:32:28Z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