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P29" i="1"/>
  <c r="AQ29" i="1" s="1"/>
  <c r="AO29" i="1"/>
  <c r="AP28" i="1"/>
  <c r="AO28" i="1"/>
  <c r="AP27" i="1"/>
  <c r="AO27" i="1"/>
  <c r="AQ27" i="1" s="1"/>
  <c r="AP26" i="1"/>
  <c r="AO26" i="1"/>
  <c r="AQ26" i="1" s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6" i="1" l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<sst xmlns="http://schemas.openxmlformats.org/spreadsheetml/2006/main" count="406" uniqueCount="70">
  <si>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</si>
  <si>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</si>
  <si>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</si>
  <si>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</si>
  <si>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</si>
  <si>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</si>
  <si>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</si>
  <si>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</si>
  <si>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</si>
  <si>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</si>
  <si>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</si>
  <si>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</si>
  <si>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</si>
  <si>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</si>
  <si>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</si>
  <si>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</si>
  <si>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</si>
  <si>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</si>
  <si>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</si>
  <si>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</si>
  <si>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</si>
  <si>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</si>
  <si>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</si>
  <si>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</si>
  <si>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</si>
  <si>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</si>
  <si>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</si>
  <si>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</si>
  <si>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</si>
  <si>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</si>
  <si>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</si>
  <si>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</si>
  <si>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</si>
  <si>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</si>
  <si>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</si>
  <si>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</si>
  <si>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</si>
  <si>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</si>
  <si>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</si>
  <si>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</si>
  <si>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</si>
  <si>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</si>
  <si>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</si>
  <si>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</si>
  <si>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</si>
  <si>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</si>
  <si>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</si>
  <si>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</si>
  <si>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</si>
  <si>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</si>
  <si>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</si>
  <si>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</si>
  <si>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</si>
  <si>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</si>
  <si>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</si>
  <si>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</si>
  <si>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</si>
  <si>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</si>
  <si>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</si>
  <si>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</si>
  <si>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</si>
  <si>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</si>
  <si>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</si>
  <si>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</si>
  <si>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</si>
  <si>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</si>
  <si>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* Oleaje anómalo en gran parte del litoral, puertos cerrados.</t>
  </si>
  <si>
    <t xml:space="preserve">        Fecha  : 21/05/2021</t>
  </si>
  <si>
    <t>Callao, 23 de mayo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</si>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</sst>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J59" sqref="J5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3.28515625" style="1" customWidth="1"/>
    <col min="26" max="26" width="28.285156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6" t="s">
        <v>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2:48" ht="45" customHeight="1" x14ac:dyDescent="0.5">
      <c r="B5" s="77" t="s">
        <v>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8" t="s">
        <v>5</v>
      </c>
      <c r="AN6" s="78"/>
      <c r="AO6" s="78"/>
      <c r="AP6" s="78"/>
      <c r="AQ6" s="7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9"/>
      <c r="AP7" s="79"/>
      <c r="AQ7" s="7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8" t="s">
        <v>67</v>
      </c>
      <c r="AP8" s="78"/>
      <c r="AQ8" s="78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80" t="s">
        <v>10</v>
      </c>
      <c r="D10" s="80"/>
      <c r="E10" s="80" t="s">
        <v>11</v>
      </c>
      <c r="F10" s="80"/>
      <c r="G10" s="80" t="s">
        <v>12</v>
      </c>
      <c r="H10" s="80"/>
      <c r="I10" s="80" t="s">
        <v>13</v>
      </c>
      <c r="J10" s="80"/>
      <c r="K10" s="80" t="s">
        <v>14</v>
      </c>
      <c r="L10" s="80"/>
      <c r="M10" s="80" t="s">
        <v>15</v>
      </c>
      <c r="N10" s="80"/>
      <c r="O10" s="80" t="s">
        <v>16</v>
      </c>
      <c r="P10" s="80"/>
      <c r="Q10" s="80" t="s">
        <v>17</v>
      </c>
      <c r="R10" s="80"/>
      <c r="S10" s="80" t="s">
        <v>18</v>
      </c>
      <c r="T10" s="80"/>
      <c r="U10" s="80" t="s">
        <v>19</v>
      </c>
      <c r="V10" s="80"/>
      <c r="W10" s="80" t="s">
        <v>20</v>
      </c>
      <c r="X10" s="80"/>
      <c r="Y10" s="81" t="s">
        <v>21</v>
      </c>
      <c r="Z10" s="81"/>
      <c r="AA10" s="80" t="s">
        <v>22</v>
      </c>
      <c r="AB10" s="80"/>
      <c r="AC10" s="80" t="s">
        <v>23</v>
      </c>
      <c r="AD10" s="80"/>
      <c r="AE10" s="80" t="s">
        <v>24</v>
      </c>
      <c r="AF10" s="80"/>
      <c r="AG10" s="80" t="s">
        <v>25</v>
      </c>
      <c r="AH10" s="80"/>
      <c r="AI10" s="80" t="s">
        <v>26</v>
      </c>
      <c r="AJ10" s="80"/>
      <c r="AK10" s="80" t="s">
        <v>27</v>
      </c>
      <c r="AL10" s="80"/>
      <c r="AM10" s="80" t="s">
        <v>28</v>
      </c>
      <c r="AN10" s="80"/>
      <c r="AO10" s="82" t="s">
        <v>29</v>
      </c>
      <c r="AP10" s="82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2020</v>
      </c>
      <c r="F12" s="36">
        <v>0</v>
      </c>
      <c r="G12" s="36">
        <v>247.785</v>
      </c>
      <c r="H12" s="36">
        <v>0</v>
      </c>
      <c r="I12" s="36">
        <v>3143.54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440</v>
      </c>
      <c r="V12" s="36">
        <v>0</v>
      </c>
      <c r="W12" s="36">
        <v>0</v>
      </c>
      <c r="X12" s="36">
        <v>0</v>
      </c>
      <c r="Y12" s="73">
        <v>2576.6700000000005</v>
      </c>
      <c r="Z12" s="73">
        <v>242.25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8427.9950000000008</v>
      </c>
      <c r="AP12" s="36">
        <f>SUMIF($C$11:$AN$11,"I.Mad",C12:AN12)</f>
        <v>242.25</v>
      </c>
      <c r="AQ12" s="36">
        <f>SUM(AO12:AP12)</f>
        <v>8670.2450000000008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7</v>
      </c>
      <c r="F13" s="36" t="s">
        <v>35</v>
      </c>
      <c r="G13" s="36">
        <v>1</v>
      </c>
      <c r="H13" s="36" t="s">
        <v>35</v>
      </c>
      <c r="I13" s="36">
        <v>8</v>
      </c>
      <c r="J13" s="36" t="s">
        <v>35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 t="s">
        <v>35</v>
      </c>
      <c r="T13" s="36" t="s">
        <v>35</v>
      </c>
      <c r="U13" s="36">
        <v>5</v>
      </c>
      <c r="V13" s="36" t="s">
        <v>35</v>
      </c>
      <c r="W13" s="36" t="s">
        <v>35</v>
      </c>
      <c r="X13" s="36" t="s">
        <v>35</v>
      </c>
      <c r="Y13" s="73">
        <v>18</v>
      </c>
      <c r="Z13" s="73">
        <v>3</v>
      </c>
      <c r="AA13" s="36" t="s">
        <v>35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39</v>
      </c>
      <c r="AP13" s="36">
        <f>SUMIF($C$11:$AN$11,"I.Mad",C13:AN13)</f>
        <v>3</v>
      </c>
      <c r="AQ13" s="36">
        <f>SUM(AO13:AP13)</f>
        <v>42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69</v>
      </c>
      <c r="F14" s="36" t="s">
        <v>35</v>
      </c>
      <c r="G14" s="36" t="s">
        <v>69</v>
      </c>
      <c r="H14" s="36" t="s">
        <v>35</v>
      </c>
      <c r="I14" s="36" t="s">
        <v>69</v>
      </c>
      <c r="J14" s="36" t="s">
        <v>35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 t="s">
        <v>35</v>
      </c>
      <c r="T14" s="36" t="s">
        <v>35</v>
      </c>
      <c r="U14" s="36">
        <v>5</v>
      </c>
      <c r="V14" s="36" t="s">
        <v>35</v>
      </c>
      <c r="W14" s="36" t="s">
        <v>35</v>
      </c>
      <c r="X14" s="36" t="s">
        <v>35</v>
      </c>
      <c r="Y14" s="73">
        <v>6</v>
      </c>
      <c r="Z14" s="73" t="s">
        <v>69</v>
      </c>
      <c r="AA14" s="36" t="s">
        <v>35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11</v>
      </c>
      <c r="AP14" s="36">
        <f>SUMIF($C$11:$AN$11,"I.Mad",C14:AN14)</f>
        <v>0</v>
      </c>
      <c r="AQ14" s="36">
        <f>SUM(AO14:AP14)</f>
        <v>11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 t="s">
        <v>35</v>
      </c>
      <c r="H15" s="36" t="s">
        <v>35</v>
      </c>
      <c r="I15" s="36" t="s">
        <v>35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 t="s">
        <v>35</v>
      </c>
      <c r="T15" s="36" t="s">
        <v>35</v>
      </c>
      <c r="U15" s="36">
        <v>11.645080621589182</v>
      </c>
      <c r="V15" s="36" t="s">
        <v>35</v>
      </c>
      <c r="W15" s="36" t="s">
        <v>35</v>
      </c>
      <c r="X15" s="36" t="s">
        <v>35</v>
      </c>
      <c r="Y15" s="73">
        <v>15.303568807252136</v>
      </c>
      <c r="Z15" s="73" t="s">
        <v>35</v>
      </c>
      <c r="AA15" s="36" t="s">
        <v>35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 t="s">
        <v>35</v>
      </c>
      <c r="H16" s="42" t="s">
        <v>35</v>
      </c>
      <c r="I16" s="42" t="s">
        <v>35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 t="s">
        <v>35</v>
      </c>
      <c r="T16" s="42" t="s">
        <v>35</v>
      </c>
      <c r="U16" s="42">
        <v>13</v>
      </c>
      <c r="V16" s="42" t="s">
        <v>35</v>
      </c>
      <c r="W16" s="42" t="s">
        <v>35</v>
      </c>
      <c r="X16" s="42" t="s">
        <v>35</v>
      </c>
      <c r="Y16" s="74">
        <v>13</v>
      </c>
      <c r="Z16" s="74" t="s">
        <v>35</v>
      </c>
      <c r="AA16" s="42" t="s">
        <v>35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75"/>
      <c r="Z17" s="75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</v>
      </c>
      <c r="AQ25" s="48">
        <f t="shared" si="2"/>
        <v>0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2020</v>
      </c>
      <c r="F41" s="48">
        <f t="shared" si="3"/>
        <v>0</v>
      </c>
      <c r="G41" s="48">
        <f t="shared" si="3"/>
        <v>247.785</v>
      </c>
      <c r="H41" s="48">
        <f t="shared" si="3"/>
        <v>0</v>
      </c>
      <c r="I41" s="48">
        <f t="shared" si="3"/>
        <v>3143.54</v>
      </c>
      <c r="J41" s="48">
        <f t="shared" si="3"/>
        <v>0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0</v>
      </c>
      <c r="T41" s="48">
        <f t="shared" si="3"/>
        <v>0</v>
      </c>
      <c r="U41" s="48">
        <f t="shared" si="3"/>
        <v>440</v>
      </c>
      <c r="V41" s="48">
        <f t="shared" si="3"/>
        <v>0</v>
      </c>
      <c r="W41" s="48">
        <f t="shared" si="3"/>
        <v>0</v>
      </c>
      <c r="X41" s="48">
        <f t="shared" si="3"/>
        <v>0</v>
      </c>
      <c r="Y41" s="48">
        <f t="shared" si="3"/>
        <v>2576.6700000000005</v>
      </c>
      <c r="Z41" s="48">
        <f t="shared" si="3"/>
        <v>242.25</v>
      </c>
      <c r="AA41" s="48">
        <f t="shared" si="3"/>
        <v>0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8427.9950000000008</v>
      </c>
      <c r="AP41" s="48">
        <f>SUM(AP12,AP18,AP24:AP37)</f>
        <v>242.25</v>
      </c>
      <c r="AQ41" s="48">
        <f t="shared" si="2"/>
        <v>8670.2450000000008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17.399999999999999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 t="s">
        <v>66</v>
      </c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2021-05-24T20:07:12Z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