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<sst xmlns="http://schemas.openxmlformats.org/spreadsheetml/2006/main" count="396" uniqueCount="66">
  <si>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</si>
  <si>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</si>
  <si>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</si>
  <si>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</si>
  <si>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</si>
  <si>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</si>
  <si>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</si>
  <si>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</si>
  <si>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</si>
  <si>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</si>
  <si>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</si>
  <si>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</si>
  <si>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</si>
  <si>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</si>
  <si>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</si>
  <si>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</si>
  <si>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</si>
  <si>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</si>
  <si>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</si>
  <si>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</si>
  <si>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</si>
  <si>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</si>
  <si>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</si>
  <si>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</si>
  <si>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</si>
  <si>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</si>
  <si>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</si>
  <si>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</si>
  <si>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</si>
  <si>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</si>
  <si>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</si>
  <si>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</si>
  <si>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</si>
  <si>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</si>
  <si>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</si>
  <si>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</si>
  <si>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</si>
  <si>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</si>
  <si>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</si>
  <si>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</si>
  <si>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</si>
  <si>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</si>
  <si>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</si>
  <si>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</si>
  <si>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</si>
  <si>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</si>
  <si>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</si>
  <si>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</si>
  <si>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</si>
  <si>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</si>
  <si>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</si>
  <si>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</si>
  <si>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</si>
  <si>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</si>
  <si>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</si>
  <si>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</si>
  <si>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</si>
  <si>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</si>
  <si>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</si>
  <si>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</si>
  <si>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</si>
  <si>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</si>
  <si>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R.M.N°143-2016-PRODUCE</t>
  </si>
  <si>
    <t xml:space="preserve">        Fecha  : 21/05/2016</t>
  </si>
  <si>
    <t>Callao, 23 de mayo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</si>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</sst>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A24" sqref="AA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478.315</v>
      </c>
      <c r="AH12" s="53">
        <v>0</v>
      </c>
      <c r="AI12" s="53">
        <v>0</v>
      </c>
      <c r="AJ12" s="53">
        <v>0</v>
      </c>
      <c r="AK12" s="53">
        <v>1765.425</v>
      </c>
      <c r="AL12" s="53">
        <v>0</v>
      </c>
      <c r="AM12" s="53">
        <v>2141</v>
      </c>
      <c r="AN12" s="53">
        <v>88</v>
      </c>
      <c r="AO12" s="54">
        <f>SUMIF($C$11:$AN$11,"Ind*",C12:AN12)</f>
        <v>4384.74</v>
      </c>
      <c r="AP12" s="54">
        <f>SUMIF($C$11:$AN$11,"I.Mad",C12:AN12)</f>
        <v>88</v>
      </c>
      <c r="AQ12" s="54">
        <f>SUM(AO12:AP12)</f>
        <v>4472.74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>
        <v>8</v>
      </c>
      <c r="AH13" s="55" t="s">
        <v>20</v>
      </c>
      <c r="AI13" s="55" t="s">
        <v>20</v>
      </c>
      <c r="AJ13" s="55" t="s">
        <v>20</v>
      </c>
      <c r="AK13" s="55">
        <v>10</v>
      </c>
      <c r="AL13" s="55" t="s">
        <v>20</v>
      </c>
      <c r="AM13" s="55">
        <v>23</v>
      </c>
      <c r="AN13" s="55">
        <v>3</v>
      </c>
      <c r="AO13" s="54">
        <f>SUMIF($C$11:$AN$11,"Ind*",C13:AN13)</f>
        <v>41</v>
      </c>
      <c r="AP13" s="54">
        <f>SUMIF($C$11:$AN$11,"I.Mad",C13:AN13)</f>
        <v>3</v>
      </c>
      <c r="AQ13" s="54">
        <f>SUM(AO13:AP13)</f>
        <v>44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>
        <v>4</v>
      </c>
      <c r="AH14" s="55" t="s">
        <v>20</v>
      </c>
      <c r="AI14" s="55" t="s">
        <v>20</v>
      </c>
      <c r="AJ14" s="55" t="s">
        <v>20</v>
      </c>
      <c r="AK14" s="55">
        <v>4</v>
      </c>
      <c r="AL14" s="55" t="s">
        <v>20</v>
      </c>
      <c r="AM14" s="55">
        <v>6</v>
      </c>
      <c r="AN14" s="55" t="s">
        <v>65</v>
      </c>
      <c r="AO14" s="54">
        <f>SUMIF($C$11:$AN$11,"Ind*",C14:AN14)</f>
        <v>14</v>
      </c>
      <c r="AP14" s="54">
        <f>SUMIF($C$11:$AN$11,"I.Mad",C14:AN14)</f>
        <v>0</v>
      </c>
      <c r="AQ14" s="54">
        <f>SUM(AO14:AP14)</f>
        <v>14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>
        <v>12.974779303517712</v>
      </c>
      <c r="AH15" s="55" t="s">
        <v>20</v>
      </c>
      <c r="AI15" s="55" t="s">
        <v>20</v>
      </c>
      <c r="AJ15" s="55" t="s">
        <v>20</v>
      </c>
      <c r="AK15" s="55">
        <v>21.271675391243555</v>
      </c>
      <c r="AL15" s="55" t="s">
        <v>20</v>
      </c>
      <c r="AM15" s="55">
        <v>12.5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>
        <v>12.5</v>
      </c>
      <c r="AH16" s="61" t="s">
        <v>20</v>
      </c>
      <c r="AI16" s="61" t="s">
        <v>20</v>
      </c>
      <c r="AJ16" s="61" t="s">
        <v>20</v>
      </c>
      <c r="AK16" s="61">
        <v>12.5</v>
      </c>
      <c r="AL16" s="61" t="s">
        <v>20</v>
      </c>
      <c r="AM16" s="61">
        <v>12.5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478.315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1765.425</v>
      </c>
      <c r="AL38" s="58">
        <f t="shared" si="4"/>
        <v>0</v>
      </c>
      <c r="AM38" s="58">
        <f>+SUM(AM12,AM18,AM24:AM37)</f>
        <v>2141</v>
      </c>
      <c r="AN38" s="58">
        <f t="shared" si="4"/>
        <v>88</v>
      </c>
      <c r="AO38" s="58">
        <f>SUM(AO12,AO18,AO24:AO37)</f>
        <v>4384.74</v>
      </c>
      <c r="AP38" s="58">
        <f>SUM(AP12,AP18,AP24:AP37)</f>
        <v>88</v>
      </c>
      <c r="AQ38" s="58">
        <f>SUM(AO38:AP38)</f>
        <v>4472.74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18.2</v>
      </c>
      <c r="H39" s="60"/>
      <c r="I39" s="93">
        <v>20.23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16.2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2016-05-23T17:25:23Z</dcterms:modified>
</cp:coreProperties>
</file>