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120" windowWidth="20310" windowHeight="636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<sst xmlns="http://schemas.openxmlformats.org/spreadsheetml/2006/main" count="369" uniqueCount="72">
  <si>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</si>
  <si>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</si>
  <si>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</si>
  <si>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</si>
  <si>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</si>
  <si>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</si>
  <si>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</si>
  <si>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</si>
  <si>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</si>
  <si>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</si>
  <si>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</si>
  <si>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</si>
  <si>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</si>
  <si>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</si>
  <si>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</si>
  <si>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</si>
  <si>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</si>
  <si>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</si>
  <si>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</si>
  <si>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</si>
  <si>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</si>
  <si>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</si>
  <si>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</si>
  <si>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</si>
  <si>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</si>
  <si>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</si>
  <si>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</si>
  <si>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</si>
  <si>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</si>
  <si>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</si>
  <si>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</si>
  <si>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</si>
  <si>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</si>
  <si>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</si>
  <si>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</si>
  <si>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</si>
  <si>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</si>
  <si>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</si>
  <si>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</si>
  <si>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</si>
  <si>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</si>
  <si>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</si>
  <si>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</si>
  <si>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</si>
  <si>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</si>
  <si>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</si>
  <si>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</si>
  <si>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</si>
  <si>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</si>
  <si>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</si>
  <si>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</si>
  <si>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</si>
  <si>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</si>
  <si>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</si>
  <si>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</si>
  <si>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</si>
  <si>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</si>
  <si>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</si>
  <si>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</si>
  <si>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</si>
  <si>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</si>
  <si>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</si>
  <si>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</si>
  <si>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</si>
  <si>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</si>
  <si>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</si>
  <si>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>MALAGUA</t>
  </si>
  <si>
    <t>Callao, 23 de abril del 2018</t>
  </si>
  <si>
    <t>S/M</t>
  </si>
  <si>
    <t xml:space="preserve">        Fecha  : 21/04/2018</t>
  </si>
  <si>
    <t>11y12.5</t>
  </si>
  <si>
    <t>10.5 - 11.5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</si>
</sst>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66" fontId="1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37" fillId="0" borderId="0"/>
    <xf numFmtId="0" fontId="14" fillId="0" borderId="0"/>
    <xf numFmtId="170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6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 applyBorder="1"/>
    <xf numFmtId="0" fontId="17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17" fillId="0" borderId="4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/>
    <xf numFmtId="0" fontId="20" fillId="0" borderId="0" xfId="0" applyFont="1"/>
    <xf numFmtId="20" fontId="16" fillId="0" borderId="0" xfId="0" quotePrefix="1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9" fontId="15" fillId="0" borderId="0" xfId="0" applyNumberFormat="1" applyFont="1"/>
    <xf numFmtId="0" fontId="16" fillId="0" borderId="0" xfId="0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8" fontId="16" fillId="0" borderId="0" xfId="0" applyNumberFormat="1" applyFont="1" applyBorder="1"/>
    <xf numFmtId="168" fontId="17" fillId="3" borderId="5" xfId="0" applyNumberFormat="1" applyFont="1" applyFill="1" applyBorder="1" applyAlignment="1">
      <alignment horizontal="center" wrapText="1"/>
    </xf>
    <xf numFmtId="168" fontId="17" fillId="0" borderId="0" xfId="0" applyNumberFormat="1" applyFont="1" applyBorder="1" applyAlignment="1">
      <alignment horizontal="center"/>
    </xf>
    <xf numFmtId="1" fontId="15" fillId="0" borderId="0" xfId="0" applyNumberFormat="1" applyFont="1"/>
    <xf numFmtId="0" fontId="19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Alignment="1"/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8" fontId="2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8" fontId="24" fillId="0" borderId="0" xfId="12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1" fontId="17" fillId="0" borderId="3" xfId="0" quotePrefix="1" applyNumberFormat="1" applyFont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" xfId="0" quotePrefix="1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19" fillId="0" borderId="0" xfId="0" applyFont="1"/>
    <xf numFmtId="168" fontId="27" fillId="0" borderId="1" xfId="0" applyNumberFormat="1" applyFont="1" applyFill="1" applyBorder="1" applyAlignment="1">
      <alignment horizontal="center"/>
    </xf>
    <xf numFmtId="168" fontId="27" fillId="0" borderId="1" xfId="0" quotePrefix="1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30" fillId="0" borderId="0" xfId="12" applyNumberFormat="1" applyFont="1" applyFill="1" applyBorder="1" applyProtection="1">
      <protection locked="0"/>
    </xf>
    <xf numFmtId="1" fontId="30" fillId="0" borderId="0" xfId="12" applyNumberFormat="1" applyFont="1" applyFill="1" applyBorder="1" applyAlignment="1" applyProtection="1">
      <protection locked="0"/>
    </xf>
    <xf numFmtId="1" fontId="30" fillId="0" borderId="0" xfId="12" applyNumberFormat="1" applyFont="1" applyFill="1" applyBorder="1" applyAlignment="1" applyProtection="1">
      <alignment horizontal="right"/>
      <protection locked="0"/>
    </xf>
    <xf numFmtId="1" fontId="30" fillId="0" borderId="0" xfId="12" quotePrefix="1" applyNumberFormat="1" applyFont="1" applyFill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0" fontId="16" fillId="0" borderId="0" xfId="0" applyFont="1" applyFill="1"/>
    <xf numFmtId="0" fontId="19" fillId="0" borderId="0" xfId="0" applyFont="1" applyAlignment="1">
      <alignment horizontal="left"/>
    </xf>
    <xf numFmtId="49" fontId="19" fillId="0" borderId="0" xfId="0" applyNumberFormat="1" applyFont="1"/>
    <xf numFmtId="22" fontId="19" fillId="0" borderId="0" xfId="0" applyNumberFormat="1" applyFont="1"/>
    <xf numFmtId="168" fontId="27" fillId="0" borderId="5" xfId="0" applyNumberFormat="1" applyFont="1" applyBorder="1" applyAlignment="1">
      <alignment horizontal="center"/>
    </xf>
    <xf numFmtId="0" fontId="33" fillId="0" borderId="0" xfId="0" applyFont="1"/>
    <xf numFmtId="1" fontId="27" fillId="0" borderId="0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8" fontId="27" fillId="0" borderId="0" xfId="0" quotePrefix="1" applyNumberFormat="1" applyFont="1" applyBorder="1" applyAlignment="1">
      <alignment horizontal="center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6" fillId="3" borderId="2" xfId="0" applyFont="1" applyFill="1" applyBorder="1" applyAlignment="1">
      <alignment horizontal="left"/>
    </xf>
    <xf numFmtId="0" fontId="36" fillId="0" borderId="1" xfId="0" applyFont="1" applyBorder="1"/>
    <xf numFmtId="0" fontId="16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168" fontId="27" fillId="3" borderId="5" xfId="0" applyNumberFormat="1" applyFont="1" applyFill="1" applyBorder="1" applyAlignment="1">
      <alignment horizontal="center" wrapText="1"/>
    </xf>
    <xf numFmtId="0" fontId="32" fillId="0" borderId="0" xfId="13" applyFont="1" applyFill="1" applyAlignment="1" applyProtection="1"/>
    <xf numFmtId="168" fontId="17" fillId="0" borderId="3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/>
    <xf numFmtId="1" fontId="38" fillId="0" borderId="0" xfId="12" quotePrefix="1" applyNumberFormat="1" applyFont="1" applyBorder="1" applyAlignment="1" applyProtection="1">
      <protection locked="0"/>
    </xf>
    <xf numFmtId="0" fontId="26" fillId="0" borderId="0" xfId="0" applyFont="1" applyBorder="1" applyAlignment="1"/>
    <xf numFmtId="0" fontId="26" fillId="3" borderId="0" xfId="0" applyFont="1" applyFill="1" applyAlignment="1">
      <alignment horizontal="right"/>
    </xf>
    <xf numFmtId="0" fontId="22" fillId="0" borderId="0" xfId="0" applyFont="1"/>
    <xf numFmtId="0" fontId="26" fillId="0" borderId="0" xfId="0" applyFont="1" applyBorder="1"/>
    <xf numFmtId="1" fontId="26" fillId="0" borderId="0" xfId="0" applyNumberFormat="1" applyFont="1" applyBorder="1"/>
    <xf numFmtId="1" fontId="26" fillId="0" borderId="0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0" applyFont="1"/>
    <xf numFmtId="1" fontId="36" fillId="0" borderId="0" xfId="0" applyNumberFormat="1" applyFont="1"/>
    <xf numFmtId="0" fontId="32" fillId="0" borderId="0" xfId="0" applyFont="1" applyBorder="1"/>
    <xf numFmtId="169" fontId="27" fillId="0" borderId="5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0" fillId="0" borderId="1" xfId="0" applyBorder="1"/>
    <xf numFmtId="0" fontId="44" fillId="0" borderId="0" xfId="0" applyFont="1" applyBorder="1" applyAlignment="1"/>
    <xf numFmtId="168" fontId="44" fillId="0" borderId="0" xfId="0" applyNumberFormat="1" applyFont="1" applyBorder="1" applyAlignment="1"/>
    <xf numFmtId="2" fontId="27" fillId="0" borderId="5" xfId="0" applyNumberFormat="1" applyFont="1" applyBorder="1" applyAlignment="1">
      <alignment horizontal="center"/>
    </xf>
    <xf numFmtId="0" fontId="36" fillId="0" borderId="0" xfId="0" applyFont="1"/>
    <xf numFmtId="0" fontId="22" fillId="0" borderId="0" xfId="0" applyFont="1" applyFill="1"/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43" fillId="0" borderId="2" xfId="0" quotePrefix="1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0" fontId="31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43" fillId="0" borderId="4" xfId="0" quotePrefix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</cellXfs>
  <cellStyles count="30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2 5" xfId="29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U1" zoomScale="25" zoomScaleNormal="25" workbookViewId="0">
      <selection activeCell="BC12" sqref="BC12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32.425781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0.140625" style="2" customWidth="1"/>
    <col min="26" max="26" width="28.42578125" style="2" customWidth="1"/>
    <col min="27" max="27" width="36.42578125" style="2" customWidth="1"/>
    <col min="28" max="28" width="27.5703125" style="2" customWidth="1"/>
    <col min="29" max="29" width="33.42578125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64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69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7" t="s">
        <v>7</v>
      </c>
      <c r="L10" s="127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2097</v>
      </c>
      <c r="F12" s="50">
        <v>0</v>
      </c>
      <c r="G12" s="50">
        <v>13108.205</v>
      </c>
      <c r="H12" s="50">
        <v>1749</v>
      </c>
      <c r="I12" s="50">
        <v>5560.23</v>
      </c>
      <c r="J12" s="50">
        <v>10127.040000000001</v>
      </c>
      <c r="K12" s="50">
        <v>1241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2610</v>
      </c>
      <c r="R12" s="50">
        <v>685</v>
      </c>
      <c r="S12" s="50">
        <v>3995</v>
      </c>
      <c r="T12" s="50">
        <v>0</v>
      </c>
      <c r="U12" s="50">
        <v>1580</v>
      </c>
      <c r="V12" s="50">
        <v>630</v>
      </c>
      <c r="W12" s="50">
        <v>5110</v>
      </c>
      <c r="X12" s="50">
        <v>0</v>
      </c>
      <c r="Y12" s="50">
        <v>3351.1750000000002</v>
      </c>
      <c r="Z12" s="50">
        <v>281.94</v>
      </c>
      <c r="AA12" s="50">
        <v>0</v>
      </c>
      <c r="AB12" s="50">
        <v>0</v>
      </c>
      <c r="AC12" s="50">
        <v>60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38712.61</v>
      </c>
      <c r="AP12" s="51">
        <f>SUMIF($C$11:$AN$11,"I.Mad",C12:AN12)</f>
        <v>13472.980000000001</v>
      </c>
      <c r="AQ12" s="51">
        <f>SUM(AO12:AP12)</f>
        <v>52185.590000000004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>
        <v>32</v>
      </c>
      <c r="F13" s="52" t="s">
        <v>20</v>
      </c>
      <c r="G13" s="52">
        <v>57</v>
      </c>
      <c r="H13" s="52">
        <v>32</v>
      </c>
      <c r="I13" s="52">
        <v>43</v>
      </c>
      <c r="J13" s="52">
        <v>191</v>
      </c>
      <c r="K13" s="52">
        <v>14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16</v>
      </c>
      <c r="R13" s="52">
        <v>7</v>
      </c>
      <c r="S13" s="52">
        <v>18</v>
      </c>
      <c r="T13" s="52" t="s">
        <v>20</v>
      </c>
      <c r="U13" s="52">
        <v>8</v>
      </c>
      <c r="V13" s="52">
        <v>8</v>
      </c>
      <c r="W13" s="52">
        <v>17</v>
      </c>
      <c r="X13" s="52" t="s">
        <v>20</v>
      </c>
      <c r="Y13" s="52">
        <v>13</v>
      </c>
      <c r="Z13" s="52">
        <v>5</v>
      </c>
      <c r="AA13" s="52" t="s">
        <v>20</v>
      </c>
      <c r="AB13" s="52" t="s">
        <v>20</v>
      </c>
      <c r="AC13" s="52">
        <v>2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220</v>
      </c>
      <c r="AP13" s="51">
        <f>SUMIF($C$11:$AN$11,"I.Mad",C13:AN13)</f>
        <v>243</v>
      </c>
      <c r="AQ13" s="51">
        <f>SUM(AO13:AP13)</f>
        <v>463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68</v>
      </c>
      <c r="F14" s="52" t="s">
        <v>20</v>
      </c>
      <c r="G14" s="52">
        <v>11</v>
      </c>
      <c r="H14" s="52">
        <v>12</v>
      </c>
      <c r="I14" s="52">
        <v>3</v>
      </c>
      <c r="J14" s="52">
        <v>4</v>
      </c>
      <c r="K14" s="52" t="s">
        <v>68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7</v>
      </c>
      <c r="R14" s="52" t="s">
        <v>68</v>
      </c>
      <c r="S14" s="52">
        <v>6</v>
      </c>
      <c r="T14" s="52" t="s">
        <v>20</v>
      </c>
      <c r="U14" s="52">
        <v>3</v>
      </c>
      <c r="V14" s="52">
        <v>2</v>
      </c>
      <c r="W14" s="52">
        <v>8</v>
      </c>
      <c r="X14" s="52" t="s">
        <v>20</v>
      </c>
      <c r="Y14" s="52">
        <v>1</v>
      </c>
      <c r="Z14" s="52">
        <v>2</v>
      </c>
      <c r="AA14" s="52" t="s">
        <v>20</v>
      </c>
      <c r="AB14" s="52" t="s">
        <v>20</v>
      </c>
      <c r="AC14" s="52">
        <v>1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40</v>
      </c>
      <c r="AP14" s="51">
        <f>SUMIF($C$11:$AN$11,"I.Mad",C14:AN14)</f>
        <v>20</v>
      </c>
      <c r="AQ14" s="51">
        <f>SUM(AO14:AP14)</f>
        <v>60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1.1351969367823713</v>
      </c>
      <c r="H15" s="52">
        <v>1.9528741700702448</v>
      </c>
      <c r="I15" s="52">
        <v>60.432876390434465</v>
      </c>
      <c r="J15" s="52">
        <v>15.168356899801081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0.68664110352710517</v>
      </c>
      <c r="R15" s="52" t="s">
        <v>20</v>
      </c>
      <c r="S15" s="52">
        <v>5.5188042432000062</v>
      </c>
      <c r="T15" s="52" t="s">
        <v>20</v>
      </c>
      <c r="U15" s="52">
        <v>0</v>
      </c>
      <c r="V15" s="52">
        <v>0</v>
      </c>
      <c r="W15" s="52">
        <v>2.507606430135962</v>
      </c>
      <c r="X15" s="52" t="s">
        <v>20</v>
      </c>
      <c r="Y15" s="52">
        <v>0</v>
      </c>
      <c r="Z15" s="52">
        <v>27.365780000000001</v>
      </c>
      <c r="AA15" s="52" t="s">
        <v>20</v>
      </c>
      <c r="AB15" s="52" t="s">
        <v>20</v>
      </c>
      <c r="AC15" s="52">
        <v>71.875000000000014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13.5</v>
      </c>
      <c r="H16" s="57">
        <v>13</v>
      </c>
      <c r="I16" s="57">
        <v>9</v>
      </c>
      <c r="J16" s="57">
        <v>13.5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>
        <v>13.5</v>
      </c>
      <c r="T16" s="57" t="s">
        <v>20</v>
      </c>
      <c r="U16" s="57">
        <v>14</v>
      </c>
      <c r="V16" s="57">
        <v>14</v>
      </c>
      <c r="W16" s="57">
        <v>14</v>
      </c>
      <c r="X16" s="57" t="s">
        <v>20</v>
      </c>
      <c r="Y16" s="57">
        <v>14</v>
      </c>
      <c r="Z16" s="57" t="s">
        <v>70</v>
      </c>
      <c r="AA16" s="57" t="s">
        <v>20</v>
      </c>
      <c r="AB16" s="57" t="s">
        <v>20</v>
      </c>
      <c r="AC16" s="57" t="s">
        <v>71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2097</v>
      </c>
      <c r="F41" s="54">
        <f t="shared" si="8"/>
        <v>0</v>
      </c>
      <c r="G41" s="54">
        <f t="shared" si="8"/>
        <v>13108.205</v>
      </c>
      <c r="H41" s="54">
        <f t="shared" si="8"/>
        <v>1749</v>
      </c>
      <c r="I41" s="54">
        <f t="shared" si="8"/>
        <v>5560.23</v>
      </c>
      <c r="J41" s="54">
        <f t="shared" si="8"/>
        <v>10127.040000000001</v>
      </c>
      <c r="K41" s="54">
        <f t="shared" si="8"/>
        <v>1241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2610</v>
      </c>
      <c r="R41" s="54">
        <f t="shared" si="8"/>
        <v>685</v>
      </c>
      <c r="S41" s="54">
        <f>+SUM(S24:S40,S18,S12)</f>
        <v>3995</v>
      </c>
      <c r="T41" s="54">
        <f t="shared" si="8"/>
        <v>0</v>
      </c>
      <c r="U41" s="54">
        <f>+SUM(U24:U40,U18,U12)</f>
        <v>1580</v>
      </c>
      <c r="V41" s="54">
        <f t="shared" si="8"/>
        <v>630</v>
      </c>
      <c r="W41" s="54">
        <f t="shared" si="8"/>
        <v>5110</v>
      </c>
      <c r="X41" s="54">
        <f t="shared" si="8"/>
        <v>0</v>
      </c>
      <c r="Y41" s="54">
        <f t="shared" si="8"/>
        <v>3351.1750000000002</v>
      </c>
      <c r="Z41" s="54">
        <f t="shared" si="8"/>
        <v>281.94</v>
      </c>
      <c r="AA41" s="54">
        <f t="shared" si="8"/>
        <v>0</v>
      </c>
      <c r="AB41" s="54">
        <f t="shared" si="8"/>
        <v>0</v>
      </c>
      <c r="AC41" s="54">
        <f t="shared" si="8"/>
        <v>60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38712.61</v>
      </c>
      <c r="AP41" s="54">
        <f>SUM(AP12,AP18,AP24:AP37)</f>
        <v>13472.980000000001</v>
      </c>
      <c r="AQ41" s="54">
        <f>SUM(AO41:AP41)</f>
        <v>52185.590000000004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17.8</v>
      </c>
      <c r="H42" s="56"/>
      <c r="I42" s="56">
        <v>19.899999999999999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17.399999999999999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9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2018-04-23T19:20:43Z</dcterms:modified>
</cp:coreProperties>
</file>