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<sst xmlns="http://schemas.openxmlformats.org/spreadsheetml/2006/main" count="388" uniqueCount="69">
  <si>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</si>
  <si>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</si>
  <si>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</si>
  <si>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</si>
  <si>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</si>
  <si>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</si>
  <si>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</si>
  <si>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</si>
  <si>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</si>
  <si>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</si>
  <si>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</si>
  <si>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</si>
  <si>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</si>
  <si>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</si>
  <si>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</si>
  <si>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</si>
  <si>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</si>
  <si>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</si>
  <si>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</si>
  <si>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</si>
  <si>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</si>
  <si>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</si>
  <si>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</si>
  <si>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</si>
  <si>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</si>
  <si>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</si>
  <si>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</si>
  <si>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</si>
  <si>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</si>
  <si>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</si>
  <si>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</si>
  <si>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</si>
  <si>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</si>
  <si>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</si>
  <si>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</si>
  <si>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</si>
  <si>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</si>
  <si>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</si>
  <si>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</si>
  <si>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</si>
  <si>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</si>
  <si>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</si>
  <si>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</si>
  <si>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</si>
  <si>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</si>
  <si>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</si>
  <si>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</si>
  <si>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</si>
  <si>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</si>
  <si>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</si>
  <si>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</si>
  <si>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</si>
  <si>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</si>
  <si>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</si>
  <si>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</si>
  <si>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</si>
  <si>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</si>
  <si>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</si>
  <si>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</si>
  <si>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</si>
  <si>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</si>
  <si>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</si>
  <si>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</si>
  <si>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</si>
  <si>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R.M.N° 011-2011-PRODUCE</t>
  </si>
  <si>
    <t>AGUJILLA</t>
  </si>
  <si>
    <t>S/M</t>
  </si>
  <si>
    <t xml:space="preserve">        Fecha  : 21/02/2011</t>
  </si>
  <si>
    <t>Callao, 22 de  Febrero del 2011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</si>
</sst>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F4">
      <selection activeCell="AD28" sqref="AD28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8515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11.00390625" style="0" customWidth="1"/>
    <col min="32" max="32" width="8.00390625" style="0" customWidth="1"/>
    <col min="33" max="33" width="9.7109375" style="0" customWidth="1"/>
    <col min="34" max="34" width="7.8515625" style="0" customWidth="1"/>
    <col min="35" max="35" width="6.57421875" style="0" customWidth="1"/>
    <col min="36" max="36" width="6.140625" style="0" customWidth="1"/>
    <col min="37" max="37" width="9.28125" style="0" customWidth="1"/>
    <col min="38" max="38" width="8.28125" style="0" customWidth="1"/>
    <col min="39" max="39" width="9.57421875" style="0" customWidth="1"/>
    <col min="40" max="40" width="8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6" t="s">
        <v>61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2:43" ht="15">
      <c r="B3" s="86" t="s">
        <v>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4" t="s">
        <v>58</v>
      </c>
      <c r="AN4" s="95"/>
      <c r="AO4" s="95"/>
      <c r="AP4" s="95"/>
      <c r="AQ4" s="9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8"/>
      <c r="AP5" s="98"/>
      <c r="AQ5" s="98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4" t="s">
        <v>67</v>
      </c>
      <c r="AP6" s="94"/>
      <c r="AQ6" s="99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7" t="s">
        <v>5</v>
      </c>
      <c r="D8" s="83"/>
      <c r="E8" s="87" t="s">
        <v>6</v>
      </c>
      <c r="F8" s="83"/>
      <c r="G8" s="84" t="s">
        <v>7</v>
      </c>
      <c r="H8" s="88"/>
      <c r="I8" s="81" t="s">
        <v>8</v>
      </c>
      <c r="J8" s="89"/>
      <c r="K8" s="87" t="s">
        <v>9</v>
      </c>
      <c r="L8" s="83"/>
      <c r="M8" s="87" t="s">
        <v>10</v>
      </c>
      <c r="N8" s="89"/>
      <c r="O8" s="81" t="s">
        <v>11</v>
      </c>
      <c r="P8" s="83"/>
      <c r="Q8" s="81" t="s">
        <v>12</v>
      </c>
      <c r="R8" s="83"/>
      <c r="S8" s="81" t="s">
        <v>13</v>
      </c>
      <c r="T8" s="83"/>
      <c r="U8" s="81" t="s">
        <v>14</v>
      </c>
      <c r="V8" s="83"/>
      <c r="W8" s="84" t="s">
        <v>15</v>
      </c>
      <c r="X8" s="85"/>
      <c r="Y8" s="84" t="s">
        <v>16</v>
      </c>
      <c r="Z8" s="85"/>
      <c r="AA8" s="84" t="s">
        <v>17</v>
      </c>
      <c r="AB8" s="85"/>
      <c r="AC8" s="81" t="s">
        <v>18</v>
      </c>
      <c r="AD8" s="82"/>
      <c r="AE8" s="90" t="s">
        <v>19</v>
      </c>
      <c r="AF8" s="91"/>
      <c r="AG8" s="90" t="s">
        <v>20</v>
      </c>
      <c r="AH8" s="91"/>
      <c r="AI8" s="97" t="s">
        <v>57</v>
      </c>
      <c r="AJ8" s="91"/>
      <c r="AK8" s="90" t="s">
        <v>21</v>
      </c>
      <c r="AL8" s="96"/>
      <c r="AM8" s="81" t="s">
        <v>22</v>
      </c>
      <c r="AN8" s="89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2253</v>
      </c>
      <c r="AF10" s="28">
        <v>262</v>
      </c>
      <c r="AG10" s="28">
        <v>2799</v>
      </c>
      <c r="AH10" s="28">
        <v>0</v>
      </c>
      <c r="AI10" s="28">
        <v>0</v>
      </c>
      <c r="AJ10" s="28">
        <v>0</v>
      </c>
      <c r="AK10" s="28">
        <v>3255</v>
      </c>
      <c r="AL10" s="28">
        <v>73</v>
      </c>
      <c r="AM10" s="28">
        <v>7176.9349999999995</v>
      </c>
      <c r="AN10" s="28">
        <v>519.485</v>
      </c>
      <c r="AO10" s="28">
        <f>SUMIF($C$9:$AN$9,"Ind",C10:AN10)</f>
        <v>15483.935</v>
      </c>
      <c r="AP10" s="28">
        <f>SUMIF($C$9:$AN$9,"I.Mad",C10:AN10)</f>
        <v>854.485</v>
      </c>
      <c r="AQ10" s="28">
        <f>SUM(AO10:AP10)</f>
        <v>16338.42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>
        <v>22</v>
      </c>
      <c r="AF11" s="30">
        <v>3</v>
      </c>
      <c r="AG11" s="30">
        <v>20</v>
      </c>
      <c r="AH11" s="30" t="s">
        <v>29</v>
      </c>
      <c r="AI11" s="30" t="s">
        <v>29</v>
      </c>
      <c r="AJ11" s="30" t="s">
        <v>29</v>
      </c>
      <c r="AK11" s="30">
        <v>15</v>
      </c>
      <c r="AL11" s="30">
        <v>2</v>
      </c>
      <c r="AM11" s="30">
        <v>44</v>
      </c>
      <c r="AN11" s="30">
        <v>7</v>
      </c>
      <c r="AO11" s="28">
        <f>SUMIF($C$9:$AN$9,"Ind",C11:AN11)</f>
        <v>101</v>
      </c>
      <c r="AP11" s="28">
        <f>SUMIF($C$9:$AN$9,"I.Mad",C11:AN11)</f>
        <v>12</v>
      </c>
      <c r="AQ11" s="28">
        <f>SUM(AO11:AP11)</f>
        <v>113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>
        <v>8</v>
      </c>
      <c r="AF12" s="28" t="s">
        <v>66</v>
      </c>
      <c r="AG12" s="30">
        <v>8</v>
      </c>
      <c r="AH12" s="30" t="s">
        <v>29</v>
      </c>
      <c r="AI12" s="30" t="s">
        <v>29</v>
      </c>
      <c r="AJ12" s="30" t="s">
        <v>29</v>
      </c>
      <c r="AK12" s="30">
        <v>6</v>
      </c>
      <c r="AL12" s="30">
        <v>1</v>
      </c>
      <c r="AM12" s="30">
        <v>14</v>
      </c>
      <c r="AN12" s="28" t="s">
        <v>66</v>
      </c>
      <c r="AO12" s="28">
        <f>SUMIF($C$9:$AN$9,"Ind",C12:AN12)</f>
        <v>36</v>
      </c>
      <c r="AP12" s="28">
        <f>SUMIF($C$9:$AN$9,"I.Mad",C12:AN12)</f>
        <v>1</v>
      </c>
      <c r="AQ12" s="28">
        <f>SUM(AO12:AP12)</f>
        <v>37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>
        <v>25.4</v>
      </c>
      <c r="AF13" s="30" t="s">
        <v>29</v>
      </c>
      <c r="AG13" s="30">
        <v>0.6</v>
      </c>
      <c r="AH13" s="30" t="s">
        <v>29</v>
      </c>
      <c r="AI13" s="30" t="s">
        <v>29</v>
      </c>
      <c r="AJ13" s="30" t="s">
        <v>29</v>
      </c>
      <c r="AK13" s="30">
        <v>10.9</v>
      </c>
      <c r="AL13" s="30">
        <v>33.9</v>
      </c>
      <c r="AM13" s="30">
        <v>1.54</v>
      </c>
      <c r="AN13" s="30"/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>
        <v>13.5</v>
      </c>
      <c r="AF14" s="60" t="s">
        <v>29</v>
      </c>
      <c r="AG14" s="60">
        <v>13.5</v>
      </c>
      <c r="AH14" s="60" t="s">
        <v>29</v>
      </c>
      <c r="AI14" s="60" t="s">
        <v>29</v>
      </c>
      <c r="AJ14" s="60" t="s">
        <v>29</v>
      </c>
      <c r="AK14" s="60">
        <v>13.5</v>
      </c>
      <c r="AL14" s="60">
        <v>11.5</v>
      </c>
      <c r="AM14" s="60">
        <v>13.5</v>
      </c>
      <c r="AN14" s="60"/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60</v>
      </c>
      <c r="D21" s="40"/>
      <c r="E21" s="37"/>
      <c r="G21" s="53" t="s">
        <v>59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</row>
    <row r="23" spans="2:43" ht="20.25">
      <c r="B23" s="58" t="s">
        <v>39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65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>
        <v>5</v>
      </c>
      <c r="AH31" s="30"/>
      <c r="AI31" s="30"/>
      <c r="AJ31" s="30"/>
      <c r="AK31" s="30"/>
      <c r="AL31" s="30"/>
      <c r="AM31" s="30"/>
      <c r="AN31" s="30"/>
      <c r="AO31" s="28">
        <f t="shared" si="0"/>
        <v>5</v>
      </c>
      <c r="AP31" s="28">
        <f t="shared" si="1"/>
        <v>0</v>
      </c>
      <c r="AQ31" s="28">
        <f t="shared" si="2"/>
        <v>5</v>
      </c>
    </row>
    <row r="32" spans="2:43" ht="20.25">
      <c r="B32" s="29" t="s">
        <v>47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50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2253</v>
      </c>
      <c r="AF36" s="28">
        <f t="shared" si="3"/>
        <v>262</v>
      </c>
      <c r="AG36" s="28">
        <f t="shared" si="3"/>
        <v>2804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3255</v>
      </c>
      <c r="AL36" s="28">
        <f t="shared" si="3"/>
        <v>73</v>
      </c>
      <c r="AM36" s="28">
        <f t="shared" si="3"/>
        <v>7176.9349999999995</v>
      </c>
      <c r="AN36" s="28">
        <f t="shared" si="3"/>
        <v>519.485</v>
      </c>
      <c r="AO36" s="28">
        <f>SUM(AO10,AO16,AO22:AO35)</f>
        <v>15488.935</v>
      </c>
      <c r="AP36" s="28">
        <f>SUM(AP10,AP16,AP22:AP35)</f>
        <v>854.485</v>
      </c>
      <c r="AQ36" s="28">
        <f>SUM(AO36:AP36)</f>
        <v>16343.42</v>
      </c>
    </row>
    <row r="37" spans="2:43" ht="22.5" customHeight="1">
      <c r="B37" s="27" t="s">
        <v>52</v>
      </c>
      <c r="C37" s="63">
        <v>21.8</v>
      </c>
      <c r="D37" s="63"/>
      <c r="E37" s="63"/>
      <c r="F37" s="63"/>
      <c r="G37" s="63">
        <v>18.27</v>
      </c>
      <c r="H37" s="63"/>
      <c r="I37" s="63">
        <v>21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>
        <v>15.3</v>
      </c>
      <c r="V37" s="63"/>
      <c r="W37" s="63"/>
      <c r="X37" s="63"/>
      <c r="Y37" s="63">
        <v>15.03</v>
      </c>
      <c r="Z37" s="63"/>
      <c r="AA37" s="63"/>
      <c r="AB37" s="63"/>
      <c r="AC37" s="63">
        <v>22.6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15.4</v>
      </c>
      <c r="AN37" s="65"/>
      <c r="AO37" s="66"/>
      <c r="AP37" s="66"/>
      <c r="AQ37" s="67"/>
    </row>
    <row r="38" spans="2:43" ht="15.75">
      <c r="B38" s="68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56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68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 </cp:lastModifiedBy>
  <cp:lastPrinted>2010-01-12T18:37:44Z</cp:lastPrinted>
  <dcterms:created xsi:type="dcterms:W3CDTF">2008-10-21T17:58:04Z</dcterms:created>
  <dcterms:modified xsi:type="dcterms:W3CDTF">2011-02-22T16:50:44Z</dcterms:modified>
  <cp:category/>
  <cp:version/>
  <cp:contentType/>
  <cp:contentStatus/>
</cp:coreProperties>
</file>