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5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<sst xmlns="http://schemas.openxmlformats.org/spreadsheetml/2006/main" count="381" uniqueCount="66">
  <si>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</si>
  <si>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</si>
  <si>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</si>
  <si>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</si>
  <si>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</si>
  <si>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</si>
  <si>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</si>
  <si>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</si>
  <si>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</si>
  <si>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</si>
  <si>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</si>
  <si>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</si>
  <si>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</si>
  <si>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</si>
  <si>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</si>
  <si>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</si>
  <si>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</si>
  <si>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</si>
  <si>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</si>
  <si>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</si>
  <si>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</si>
  <si>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</si>
  <si>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</si>
  <si>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</si>
  <si>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</si>
  <si>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</si>
  <si>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</si>
  <si>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</si>
  <si>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</si>
  <si>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</si>
  <si>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</si>
  <si>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</si>
  <si>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</si>
  <si>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</si>
  <si>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</si>
  <si>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</si>
  <si>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</si>
  <si>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</si>
  <si>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</si>
  <si>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</si>
  <si>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</si>
  <si>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</si>
  <si>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</si>
  <si>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</si>
  <si>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</si>
  <si>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</si>
  <si>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</si>
  <si>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</si>
  <si>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</si>
  <si>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</si>
  <si>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</si>
  <si>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</si>
  <si>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</si>
  <si>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</si>
  <si>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</si>
  <si>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</si>
  <si>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</si>
  <si>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</si>
  <si>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</si>
  <si>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</si>
  <si>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</si>
  <si>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Callao, 23 de Febrero  del 2009</t>
  </si>
  <si>
    <t xml:space="preserve">      Fecha: 21/02/2009</t>
  </si>
  <si>
    <t>S/M</t>
  </si>
  <si>
    <t xml:space="preserve">           Atención:  Econ. Elena Conterno Martinelli  </t>
  </si>
  <si>
    <t xml:space="preserve"> R.M.N°542-2008-PRODUCE, R.M.N°817-2008-PRODUCE, R.M.N°069-2009-PRODUCE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</si>
</sst>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7.574218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5" t="s">
        <v>64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2" t="s">
        <v>2</v>
      </c>
      <c r="AK4" s="84"/>
      <c r="AL4" s="84"/>
      <c r="AM4" s="84"/>
      <c r="AN4" s="8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1"/>
      <c r="AM5" s="91"/>
      <c r="AN5" s="9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2" t="s">
        <v>62</v>
      </c>
      <c r="AM6" s="82"/>
      <c r="AN6" s="83"/>
    </row>
    <row r="7" spans="2:40" ht="18">
      <c r="B7" s="11" t="s">
        <v>4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96" t="s">
        <v>6</v>
      </c>
      <c r="D8" s="86"/>
      <c r="E8" s="96" t="s">
        <v>7</v>
      </c>
      <c r="F8" s="86"/>
      <c r="G8" s="87" t="s">
        <v>8</v>
      </c>
      <c r="H8" s="97"/>
      <c r="I8" s="85" t="s">
        <v>9</v>
      </c>
      <c r="J8" s="92"/>
      <c r="K8" s="96" t="s">
        <v>10</v>
      </c>
      <c r="L8" s="86"/>
      <c r="M8" s="96" t="s">
        <v>11</v>
      </c>
      <c r="N8" s="92"/>
      <c r="O8" s="85" t="s">
        <v>12</v>
      </c>
      <c r="P8" s="86"/>
      <c r="Q8" s="85" t="s">
        <v>13</v>
      </c>
      <c r="R8" s="86"/>
      <c r="S8" s="85" t="s">
        <v>14</v>
      </c>
      <c r="T8" s="86"/>
      <c r="U8" s="85" t="s">
        <v>15</v>
      </c>
      <c r="V8" s="86"/>
      <c r="W8" s="87" t="s">
        <v>16</v>
      </c>
      <c r="X8" s="88"/>
      <c r="Y8" s="87" t="s">
        <v>17</v>
      </c>
      <c r="Z8" s="88"/>
      <c r="AA8" s="87" t="s">
        <v>18</v>
      </c>
      <c r="AB8" s="88"/>
      <c r="AC8" s="19" t="s">
        <v>19</v>
      </c>
      <c r="AD8" s="93" t="s">
        <v>20</v>
      </c>
      <c r="AE8" s="98"/>
      <c r="AF8" s="93" t="s">
        <v>21</v>
      </c>
      <c r="AG8" s="98"/>
      <c r="AH8" s="93" t="s">
        <v>22</v>
      </c>
      <c r="AI8" s="94"/>
      <c r="AJ8" s="85" t="s">
        <v>23</v>
      </c>
      <c r="AK8" s="92"/>
      <c r="AL8" s="89" t="s">
        <v>24</v>
      </c>
      <c r="AM8" s="90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47</v>
      </c>
      <c r="AL10" s="30">
        <f>SUMIF($C$9:$AK$9,"Ind",C10:AK10)</f>
        <v>0</v>
      </c>
      <c r="AM10" s="30">
        <f>SUMIF($C$9:$AK$9,"I.Mad",C10:AK10)</f>
        <v>47</v>
      </c>
      <c r="AN10" s="30">
        <f>SUM(AL10:AM10)</f>
        <v>47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0">
        <v>1</v>
      </c>
      <c r="AL11" s="30">
        <f>SUMIF($C$9:$AK$9,"Ind",C11:AK11)</f>
        <v>0</v>
      </c>
      <c r="AM11" s="30">
        <f>SUMIF($C$9:$AK$9,"I.Mad",C11:AK11)</f>
        <v>1</v>
      </c>
      <c r="AN11" s="30">
        <f>SUM(AL11:AM11)</f>
        <v>1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0" t="s">
        <v>63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32" t="s">
        <v>30</v>
      </c>
      <c r="AK14" s="3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v>61</v>
      </c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61</v>
      </c>
      <c r="AM23" s="30">
        <f t="shared" si="1"/>
        <v>0</v>
      </c>
      <c r="AN23" s="30">
        <f t="shared" si="2"/>
        <v>61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>
        <v>6</v>
      </c>
      <c r="AK30" s="32">
        <v>3</v>
      </c>
      <c r="AL30" s="30">
        <f t="shared" si="0"/>
        <v>6</v>
      </c>
      <c r="AM30" s="30">
        <f t="shared" si="1"/>
        <v>3</v>
      </c>
      <c r="AN30" s="30">
        <f t="shared" si="2"/>
        <v>9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61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6</v>
      </c>
      <c r="AK36" s="30">
        <f t="shared" si="3"/>
        <v>50</v>
      </c>
      <c r="AL36" s="30">
        <f t="shared" si="0"/>
        <v>67</v>
      </c>
      <c r="AM36" s="30">
        <f t="shared" si="1"/>
        <v>50</v>
      </c>
      <c r="AN36" s="30">
        <f t="shared" si="2"/>
        <v>117</v>
      </c>
    </row>
    <row r="37" spans="2:40" ht="22.5" customHeight="1">
      <c r="B37" s="29" t="s">
        <v>55</v>
      </c>
      <c r="C37" s="65">
        <v>24</v>
      </c>
      <c r="D37" s="65"/>
      <c r="E37" s="65"/>
      <c r="F37" s="65"/>
      <c r="G37" s="65">
        <v>16.8</v>
      </c>
      <c r="H37" s="65"/>
      <c r="I37" s="65">
        <v>20.6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16.4</v>
      </c>
      <c r="V37" s="65"/>
      <c r="W37" s="65"/>
      <c r="X37" s="65"/>
      <c r="Y37" s="65">
        <v>14.9</v>
      </c>
      <c r="Z37" s="65"/>
      <c r="AA37" s="65"/>
      <c r="AB37" s="65"/>
      <c r="AC37" s="65">
        <v>17.3</v>
      </c>
      <c r="AD37" s="65"/>
      <c r="AE37" s="65"/>
      <c r="AF37" s="65"/>
      <c r="AG37" s="65"/>
      <c r="AH37" s="65"/>
      <c r="AI37" s="65"/>
      <c r="AJ37" s="66">
        <v>16.3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75" t="s">
        <v>61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1"/>
      <c r="AI43" s="1"/>
      <c r="AJ43" s="1"/>
      <c r="AK43" s="79"/>
      <c r="AL43" s="76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2009-02-23T19:24:57Z</cp:lastPrinted>
  <dcterms:created xsi:type="dcterms:W3CDTF">2008-10-21T17:58:04Z</dcterms:created>
  <dcterms:modified xsi:type="dcterms:W3CDTF">2009-02-23T19:24:59Z</dcterms:modified>
  <cp:category/>
  <cp:version/>
  <cp:contentType/>
  <cp:contentStatus/>
</cp:coreProperties>
</file>