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D6C2BF42-CB81-4993-A1B3-94C7C06589BC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<sst xmlns="http://schemas.openxmlformats.org/spreadsheetml/2006/main" count="352" uniqueCount="69">
  <si>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</si>
  <si>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</si>
  <si>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</si>
  <si>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</si>
  <si>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</si>
  <si>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</si>
  <si>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</si>
  <si>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</si>
  <si>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</si>
  <si>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</si>
  <si>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</si>
  <si>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</si>
  <si>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</si>
  <si>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</si>
  <si>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</si>
  <si>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</si>
  <si>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</si>
  <si>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</si>
  <si>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</si>
  <si>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</si>
  <si>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</si>
  <si>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</si>
  <si>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</si>
  <si>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</si>
  <si>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</si>
  <si>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</si>
  <si>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</si>
  <si>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</si>
  <si>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</si>
  <si>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</si>
  <si>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</si>
  <si>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</si>
  <si>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</si>
  <si>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</si>
  <si>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</si>
  <si>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</si>
  <si>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</si>
  <si>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</si>
  <si>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</si>
  <si>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</si>
  <si>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</si>
  <si>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</si>
  <si>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</si>
  <si>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</si>
  <si>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</si>
  <si>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</si>
  <si>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</si>
  <si>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</si>
  <si>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</si>
  <si>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</si>
  <si>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</si>
  <si>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</si>
  <si>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</si>
  <si>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</si>
  <si>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</si>
  <si>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</si>
  <si>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</si>
  <si>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</si>
  <si>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</si>
  <si>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</si>
  <si>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</si>
  <si>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</si>
  <si>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</si>
  <si>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</si>
  <si>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</si>
  <si>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</si>
  <si>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</si>
  <si>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20/12/2022</t>
  </si>
  <si>
    <t>Callao, 21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</si>
</sst>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C29" sqref="AC28:AC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981.65499999999997</v>
      </c>
      <c r="G12" s="25">
        <v>1250</v>
      </c>
      <c r="H12" s="25">
        <v>0</v>
      </c>
      <c r="I12" s="25">
        <v>8517.84</v>
      </c>
      <c r="J12" s="25">
        <v>2279.87</v>
      </c>
      <c r="K12" s="25">
        <v>654.07000000000005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3364.7199999999993</v>
      </c>
      <c r="R12" s="25">
        <v>85</v>
      </c>
      <c r="S12" s="25">
        <v>590</v>
      </c>
      <c r="T12" s="25">
        <v>220</v>
      </c>
      <c r="U12" s="25">
        <v>1410</v>
      </c>
      <c r="V12" s="25">
        <v>0</v>
      </c>
      <c r="W12" s="25">
        <v>243.73</v>
      </c>
      <c r="X12" s="25">
        <v>89.98</v>
      </c>
      <c r="Y12" s="25">
        <v>424.53500000000003</v>
      </c>
      <c r="Z12" s="25">
        <v>1550.05</v>
      </c>
      <c r="AA12" s="25">
        <v>564.79698424184551</v>
      </c>
      <c r="AB12" s="25">
        <v>755.04747471473081</v>
      </c>
      <c r="AC12" s="25">
        <v>412.18629489812037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17431.878279139968</v>
      </c>
      <c r="AP12" s="25">
        <f>SUMIF($C$11:$AN$11,"I.Mad",C12:AN12)</f>
        <v>5961.6024747147303</v>
      </c>
      <c r="AQ12" s="25">
        <f>SUM(AO12:AP12)</f>
        <v>23393.480753854699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>
        <v>34</v>
      </c>
      <c r="G13" s="25">
        <v>3</v>
      </c>
      <c r="H13" s="25" t="s">
        <v>33</v>
      </c>
      <c r="I13" s="25">
        <v>102</v>
      </c>
      <c r="J13" s="25">
        <v>54</v>
      </c>
      <c r="K13" s="25">
        <v>8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35</v>
      </c>
      <c r="R13" s="25">
        <v>2</v>
      </c>
      <c r="S13" s="25">
        <v>4</v>
      </c>
      <c r="T13" s="25">
        <v>5</v>
      </c>
      <c r="U13" s="25">
        <v>5</v>
      </c>
      <c r="V13" s="25" t="s">
        <v>33</v>
      </c>
      <c r="W13" s="25">
        <v>1</v>
      </c>
      <c r="X13" s="25">
        <v>1</v>
      </c>
      <c r="Y13" s="25">
        <v>4</v>
      </c>
      <c r="Z13" s="25">
        <v>21</v>
      </c>
      <c r="AA13" s="25">
        <v>7</v>
      </c>
      <c r="AB13" s="25">
        <v>14</v>
      </c>
      <c r="AC13" s="25">
        <v>6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175</v>
      </c>
      <c r="AP13" s="25">
        <f>SUMIF($C$11:$AN$11,"I.Mad",C13:AN13)</f>
        <v>131</v>
      </c>
      <c r="AQ13" s="25">
        <f>SUM(AO13:AP13)</f>
        <v>306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>
        <v>7</v>
      </c>
      <c r="G14" s="25">
        <v>3</v>
      </c>
      <c r="H14" s="25" t="s">
        <v>33</v>
      </c>
      <c r="I14" s="25">
        <v>5</v>
      </c>
      <c r="J14" s="25">
        <v>10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9</v>
      </c>
      <c r="R14" s="25" t="s">
        <v>65</v>
      </c>
      <c r="S14" s="25">
        <v>4</v>
      </c>
      <c r="T14" s="25">
        <v>2</v>
      </c>
      <c r="U14" s="25">
        <v>5</v>
      </c>
      <c r="V14" s="25" t="s">
        <v>33</v>
      </c>
      <c r="W14" s="25">
        <v>1</v>
      </c>
      <c r="X14" s="25">
        <v>1</v>
      </c>
      <c r="Y14" s="25">
        <v>1</v>
      </c>
      <c r="Z14" s="25">
        <v>10</v>
      </c>
      <c r="AA14" s="25">
        <v>4</v>
      </c>
      <c r="AB14" s="25">
        <v>4</v>
      </c>
      <c r="AC14" s="25">
        <v>4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36</v>
      </c>
      <c r="AP14" s="25">
        <f>SUMIF($C$11:$AN$11,"I.Mad",C14:AN14)</f>
        <v>34</v>
      </c>
      <c r="AQ14" s="25">
        <f>SUM(AO14:AP14)</f>
        <v>70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3.2311871390271878</v>
      </c>
      <c r="G15" s="25">
        <v>54.702052288941083</v>
      </c>
      <c r="H15" s="25" t="s">
        <v>33</v>
      </c>
      <c r="I15" s="25">
        <v>29.208937589636569</v>
      </c>
      <c r="J15" s="25">
        <v>63.440122825516895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0.71151432562860095</v>
      </c>
      <c r="R15" s="25" t="s">
        <v>33</v>
      </c>
      <c r="S15" s="25">
        <v>7.1259809279084232</v>
      </c>
      <c r="T15" s="25">
        <v>25.573181080718872</v>
      </c>
      <c r="U15" s="25">
        <v>32.013742480036804</v>
      </c>
      <c r="V15" s="25" t="s">
        <v>33</v>
      </c>
      <c r="W15" s="25">
        <v>3.9215686274509807</v>
      </c>
      <c r="X15" s="25">
        <v>12.01923076923077</v>
      </c>
      <c r="Y15" s="25">
        <v>15.246634146292859</v>
      </c>
      <c r="Z15" s="25">
        <v>8.6671059721894501</v>
      </c>
      <c r="AA15" s="25">
        <v>32.019542629149903</v>
      </c>
      <c r="AB15" s="25">
        <v>29.926159794081624</v>
      </c>
      <c r="AC15" s="25">
        <v>34.117119869884164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12.5</v>
      </c>
      <c r="G16" s="30">
        <v>12</v>
      </c>
      <c r="H16" s="30" t="s">
        <v>33</v>
      </c>
      <c r="I16" s="30">
        <v>13</v>
      </c>
      <c r="J16" s="30">
        <v>11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13</v>
      </c>
      <c r="R16" s="30" t="s">
        <v>33</v>
      </c>
      <c r="S16" s="30">
        <v>13</v>
      </c>
      <c r="T16" s="30">
        <v>12.5</v>
      </c>
      <c r="U16" s="30">
        <v>13</v>
      </c>
      <c r="V16" s="30" t="s">
        <v>33</v>
      </c>
      <c r="W16" s="30">
        <v>13</v>
      </c>
      <c r="X16" s="30">
        <v>12.5</v>
      </c>
      <c r="Y16" s="30">
        <v>12</v>
      </c>
      <c r="Z16" s="30">
        <v>13</v>
      </c>
      <c r="AA16" s="30">
        <v>12</v>
      </c>
      <c r="AB16" s="30">
        <v>12</v>
      </c>
      <c r="AC16" s="30">
        <v>12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4.3680000000000003</v>
      </c>
      <c r="J30" s="30">
        <v>0.38800000000000001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30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4.3680000000000003</v>
      </c>
      <c r="AP30" s="25">
        <f t="shared" si="1"/>
        <v>0.38800000000000001</v>
      </c>
      <c r="AQ30" s="36">
        <f t="shared" si="2"/>
        <v>4.7560000000000002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981.65499999999997</v>
      </c>
      <c r="G41" s="36">
        <f t="shared" si="3"/>
        <v>1250</v>
      </c>
      <c r="H41" s="36">
        <f t="shared" si="3"/>
        <v>0</v>
      </c>
      <c r="I41" s="36">
        <f t="shared" si="3"/>
        <v>8522.2080000000005</v>
      </c>
      <c r="J41" s="36">
        <f t="shared" si="3"/>
        <v>2280.2579999999998</v>
      </c>
      <c r="K41" s="36">
        <f t="shared" si="3"/>
        <v>654.07000000000005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3364.7199999999993</v>
      </c>
      <c r="R41" s="36">
        <f t="shared" si="3"/>
        <v>85</v>
      </c>
      <c r="S41" s="36">
        <f t="shared" si="3"/>
        <v>590</v>
      </c>
      <c r="T41" s="36">
        <f t="shared" si="3"/>
        <v>220</v>
      </c>
      <c r="U41" s="36">
        <f t="shared" si="3"/>
        <v>1410</v>
      </c>
      <c r="V41" s="36">
        <f t="shared" si="3"/>
        <v>0</v>
      </c>
      <c r="W41" s="36">
        <f t="shared" si="3"/>
        <v>243.73</v>
      </c>
      <c r="X41" s="36">
        <f t="shared" si="3"/>
        <v>89.98</v>
      </c>
      <c r="Y41" s="36">
        <f t="shared" si="3"/>
        <v>424.53500000000003</v>
      </c>
      <c r="Z41" s="36">
        <f t="shared" si="3"/>
        <v>1550.05</v>
      </c>
      <c r="AA41" s="36">
        <f t="shared" si="3"/>
        <v>564.79698424184551</v>
      </c>
      <c r="AB41" s="36">
        <f t="shared" si="3"/>
        <v>755.04747471473081</v>
      </c>
      <c r="AC41" s="36">
        <f t="shared" si="3"/>
        <v>412.18629489812037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17436.246279139967</v>
      </c>
      <c r="AP41" s="36">
        <f>SUM(AP12,AP18,AP24:AP37)</f>
        <v>5961.9904747147302</v>
      </c>
      <c r="AQ41" s="36">
        <f t="shared" si="2"/>
        <v>23398.236753854697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16.8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2022-12-21T18:05:51Z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