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<sst xmlns="http://schemas.openxmlformats.org/spreadsheetml/2006/main" count="366" uniqueCount="68">
  <si>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</si>
  <si>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</si>
  <si>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</si>
  <si>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</si>
  <si>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</si>
  <si>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</si>
  <si>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</si>
  <si>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</si>
  <si>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</si>
  <si>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</si>
  <si>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</si>
  <si>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</si>
  <si>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</si>
  <si>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</si>
  <si>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</si>
  <si>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</si>
  <si>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</si>
  <si>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</si>
  <si>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</si>
  <si>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</si>
  <si>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</si>
  <si>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</si>
  <si>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</si>
  <si>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</si>
  <si>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</si>
  <si>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</si>
  <si>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</si>
  <si>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</si>
  <si>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</si>
  <si>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</si>
  <si>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</si>
  <si>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</si>
  <si>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</si>
  <si>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</si>
  <si>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</si>
  <si>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</si>
  <si>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</si>
  <si>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</si>
  <si>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</si>
  <si>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</si>
  <si>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</si>
  <si>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</si>
  <si>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</si>
  <si>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</si>
  <si>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</si>
  <si>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</si>
  <si>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</si>
  <si>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</si>
  <si>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</si>
  <si>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</si>
  <si>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</si>
  <si>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</si>
  <si>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</si>
  <si>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</si>
  <si>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</si>
  <si>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</si>
  <si>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</si>
  <si>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</si>
  <si>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</si>
  <si>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</si>
  <si>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</si>
  <si>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</si>
  <si>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</si>
  <si>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</si>
  <si>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</si>
  <si>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</si>
  <si>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Callao,20 de noviembre del 2023</t>
  </si>
  <si>
    <t xml:space="preserve">        Fecha  : 20/11/2023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</si>
</sst>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U21" sqref="U2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262.53500000000003</v>
      </c>
      <c r="H12" s="24">
        <v>3567.808</v>
      </c>
      <c r="I12" s="24">
        <v>4503.4949999999999</v>
      </c>
      <c r="J12" s="24">
        <v>2250.23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991.17</v>
      </c>
      <c r="R12" s="24">
        <v>0</v>
      </c>
      <c r="S12" s="24">
        <v>270.02499999999998</v>
      </c>
      <c r="T12" s="24">
        <v>0</v>
      </c>
      <c r="U12" s="24">
        <v>257.97500000000002</v>
      </c>
      <c r="V12" s="24">
        <v>172.30500000000001</v>
      </c>
      <c r="W12" s="24">
        <v>1010.07</v>
      </c>
      <c r="X12" s="24">
        <v>268.43</v>
      </c>
      <c r="Y12" s="24">
        <v>2086.0250000000001</v>
      </c>
      <c r="Z12" s="24">
        <v>1662.135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9381.2950000000001</v>
      </c>
      <c r="AP12" s="24">
        <f>SUMIF($C$11:$AN$11,"I.Mad",C12:AN12)</f>
        <v>7920.9080000000013</v>
      </c>
      <c r="AQ12" s="24">
        <f>SUM(AO12:AP12)</f>
        <v>17302.203000000001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4</v>
      </c>
      <c r="H13" s="24">
        <v>80</v>
      </c>
      <c r="I13" s="24">
        <v>66</v>
      </c>
      <c r="J13" s="24">
        <v>73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7</v>
      </c>
      <c r="R13" s="24" t="s">
        <v>33</v>
      </c>
      <c r="S13" s="24">
        <v>5</v>
      </c>
      <c r="T13" s="24" t="s">
        <v>33</v>
      </c>
      <c r="U13" s="24">
        <v>7</v>
      </c>
      <c r="V13" s="24">
        <v>5</v>
      </c>
      <c r="W13" s="24">
        <v>10</v>
      </c>
      <c r="X13" s="24">
        <v>11</v>
      </c>
      <c r="Y13" s="24">
        <v>44</v>
      </c>
      <c r="Z13" s="24">
        <v>47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143</v>
      </c>
      <c r="AP13" s="24">
        <f>SUMIF($C$11:$AN$11,"I.Mad",C13:AN13)</f>
        <v>216</v>
      </c>
      <c r="AQ13" s="24">
        <f>SUM(AO13:AP13)</f>
        <v>359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1</v>
      </c>
      <c r="H14" s="24">
        <v>19</v>
      </c>
      <c r="I14" s="24">
        <v>18</v>
      </c>
      <c r="J14" s="24">
        <v>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4</v>
      </c>
      <c r="R14" s="24" t="s">
        <v>33</v>
      </c>
      <c r="S14" s="24">
        <v>5</v>
      </c>
      <c r="T14" s="24" t="s">
        <v>33</v>
      </c>
      <c r="U14" s="24">
        <v>1</v>
      </c>
      <c r="V14" s="24">
        <v>5</v>
      </c>
      <c r="W14" s="24">
        <v>1</v>
      </c>
      <c r="X14" s="24">
        <v>7</v>
      </c>
      <c r="Y14" s="24">
        <v>5</v>
      </c>
      <c r="Z14" s="24">
        <v>2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35</v>
      </c>
      <c r="AP14" s="24">
        <f>SUMIF($C$11:$AN$11,"I.Mad",C14:AN14)</f>
        <v>41</v>
      </c>
      <c r="AQ14" s="24">
        <f>SUM(AO14:AP14)</f>
        <v>76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69.5000000000108</v>
      </c>
      <c r="H15" s="24">
        <v>71.795195131037005</v>
      </c>
      <c r="I15" s="24">
        <v>13.630038850450999</v>
      </c>
      <c r="J15" s="24">
        <v>65.5966577713681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20.216159231154101</v>
      </c>
      <c r="R15" s="24" t="s">
        <v>33</v>
      </c>
      <c r="S15" s="24">
        <v>33.9901377518309</v>
      </c>
      <c r="T15" s="24" t="s">
        <v>33</v>
      </c>
      <c r="U15" s="24">
        <v>16.577540106931899</v>
      </c>
      <c r="V15" s="24">
        <v>71.913134774312695</v>
      </c>
      <c r="W15" s="24">
        <v>90.697674418610106</v>
      </c>
      <c r="X15" s="24">
        <v>72.449632508904301</v>
      </c>
      <c r="Y15" s="24">
        <v>44.199890211827601</v>
      </c>
      <c r="Z15" s="24">
        <v>81.716597973389796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7">
        <v>11</v>
      </c>
      <c r="H16" s="27">
        <v>11.5</v>
      </c>
      <c r="I16" s="27">
        <v>12.5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12.5</v>
      </c>
      <c r="R16" s="24" t="s">
        <v>33</v>
      </c>
      <c r="S16" s="27">
        <v>12</v>
      </c>
      <c r="T16" s="24" t="s">
        <v>33</v>
      </c>
      <c r="U16" s="27">
        <v>12.5</v>
      </c>
      <c r="V16" s="27">
        <v>11.5</v>
      </c>
      <c r="W16" s="27">
        <v>10.5</v>
      </c>
      <c r="X16" s="27">
        <v>11.5</v>
      </c>
      <c r="Y16" s="27">
        <v>12</v>
      </c>
      <c r="Z16" s="27">
        <v>11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3">
        <v>56.626939999999998</v>
      </c>
      <c r="J25" s="36"/>
      <c r="K25" s="33"/>
      <c r="L25" s="33"/>
      <c r="M25" s="33"/>
      <c r="N25" s="33"/>
      <c r="O25" s="33"/>
      <c r="P25" s="33"/>
      <c r="Q25" s="33">
        <v>7.6286300000000002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64.255569999999992</v>
      </c>
      <c r="AP25" s="24">
        <f t="shared" si="1"/>
        <v>0</v>
      </c>
      <c r="AQ25" s="33">
        <f t="shared" si="2"/>
        <v>64.255569999999992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7">
        <v>6.5740000000000007E-2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6.5740000000000007E-2</v>
      </c>
      <c r="AQ27" s="33">
        <f t="shared" si="2"/>
        <v>6.5740000000000007E-2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>
        <v>10.757899999999999</v>
      </c>
      <c r="I30" s="27">
        <v>0.11327</v>
      </c>
      <c r="J30" s="27">
        <v>0.14419999999999999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0.11327</v>
      </c>
      <c r="AP30" s="24">
        <f t="shared" si="1"/>
        <v>10.902099999999999</v>
      </c>
      <c r="AQ30" s="33">
        <f t="shared" si="2"/>
        <v>11.015369999999999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262.53500000000003</v>
      </c>
      <c r="H41" s="33">
        <f t="shared" si="3"/>
        <v>3578.5659000000001</v>
      </c>
      <c r="I41" s="33">
        <f t="shared" si="3"/>
        <v>4560.2352099999998</v>
      </c>
      <c r="J41" s="33">
        <f t="shared" si="3"/>
        <v>2250.4399400000002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998.79863</v>
      </c>
      <c r="R41" s="33">
        <f t="shared" si="3"/>
        <v>0</v>
      </c>
      <c r="S41" s="33">
        <f t="shared" si="3"/>
        <v>270.02499999999998</v>
      </c>
      <c r="T41" s="33">
        <f t="shared" si="3"/>
        <v>0</v>
      </c>
      <c r="U41" s="33">
        <f t="shared" si="3"/>
        <v>257.97500000000002</v>
      </c>
      <c r="V41" s="33">
        <f t="shared" si="3"/>
        <v>172.30500000000001</v>
      </c>
      <c r="W41" s="33">
        <f t="shared" si="3"/>
        <v>1010.07</v>
      </c>
      <c r="X41" s="33">
        <f t="shared" si="3"/>
        <v>268.43</v>
      </c>
      <c r="Y41" s="33">
        <f t="shared" si="3"/>
        <v>2086.0250000000001</v>
      </c>
      <c r="Z41" s="33">
        <f t="shared" si="3"/>
        <v>1662.135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9445.6638399999993</v>
      </c>
      <c r="AP41" s="33">
        <f>SUM(AP12,AP18,AP24:AP37)</f>
        <v>7931.8758400000015</v>
      </c>
      <c r="AQ41" s="33">
        <f t="shared" si="2"/>
        <v>17377.539680000002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2023-11-22T19:56:52Z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