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<sst xmlns="http://schemas.openxmlformats.org/spreadsheetml/2006/main" count="347" uniqueCount="69">
  <si>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</si>
  <si>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</si>
  <si>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</si>
  <si>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</si>
  <si>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</si>
  <si>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</si>
  <si>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</si>
  <si>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</si>
  <si>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</si>
  <si>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</si>
  <si>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</si>
  <si>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</si>
  <si>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</si>
  <si>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</si>
  <si>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</si>
  <si>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</si>
  <si>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</si>
  <si>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</si>
  <si>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</si>
  <si>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</si>
  <si>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</si>
  <si>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</si>
  <si>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</si>
  <si>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</si>
  <si>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</si>
  <si>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</si>
  <si>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</si>
  <si>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</si>
  <si>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</si>
  <si>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</si>
  <si>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</si>
  <si>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</si>
  <si>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</si>
  <si>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</si>
  <si>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</si>
  <si>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</si>
  <si>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</si>
  <si>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</si>
  <si>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</si>
  <si>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</si>
  <si>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</si>
  <si>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</si>
  <si>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</si>
  <si>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</si>
  <si>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</si>
  <si>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</si>
  <si>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</si>
  <si>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</si>
  <si>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</si>
  <si>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</si>
  <si>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</si>
  <si>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</si>
  <si>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</si>
  <si>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</si>
  <si>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</si>
  <si>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</si>
  <si>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</si>
  <si>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</si>
  <si>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</si>
  <si>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</si>
  <si>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</si>
  <si>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</si>
  <si>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</si>
  <si>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</si>
  <si>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</si>
  <si>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</si>
  <si>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SM</t>
  </si>
  <si>
    <t xml:space="preserve">        Fecha  : 20/11/2018</t>
  </si>
  <si>
    <t>Callao, 21 de noviembre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</si>
</sst>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1" zoomScale="30" zoomScaleNormal="30" workbookViewId="0">
      <selection activeCell="AO8" sqref="AO8:AQ8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36</v>
      </c>
      <c r="AN6" s="123"/>
      <c r="AO6" s="123"/>
      <c r="AP6" s="123"/>
      <c r="AQ6" s="123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27" t="s">
        <v>64</v>
      </c>
      <c r="F10" s="128"/>
      <c r="G10" s="118" t="s">
        <v>5</v>
      </c>
      <c r="H10" s="119"/>
      <c r="I10" s="121" t="s">
        <v>44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51</v>
      </c>
      <c r="X10" s="119"/>
      <c r="Y10" s="117" t="s">
        <v>45</v>
      </c>
      <c r="Z10" s="116"/>
      <c r="AA10" s="117" t="s">
        <v>37</v>
      </c>
      <c r="AB10" s="116"/>
      <c r="AC10" s="117" t="s">
        <v>12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13</v>
      </c>
      <c r="AP10" s="126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381.4</v>
      </c>
      <c r="G12" s="51">
        <v>12608.62</v>
      </c>
      <c r="H12" s="51">
        <v>2289.5200000000004</v>
      </c>
      <c r="I12" s="51">
        <v>8888.2199999999993</v>
      </c>
      <c r="J12" s="51">
        <v>12088.59</v>
      </c>
      <c r="K12" s="51">
        <v>1015.5650000000001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4805</v>
      </c>
      <c r="R12" s="51">
        <v>330</v>
      </c>
      <c r="S12" s="51">
        <v>3220</v>
      </c>
      <c r="T12" s="51">
        <v>195</v>
      </c>
      <c r="U12" s="51">
        <v>1140</v>
      </c>
      <c r="V12" s="51">
        <v>495</v>
      </c>
      <c r="W12" s="51">
        <v>2450</v>
      </c>
      <c r="X12" s="51">
        <v>0</v>
      </c>
      <c r="Y12" s="51">
        <v>2217.1379999999999</v>
      </c>
      <c r="Z12" s="51">
        <v>151.96260000000001</v>
      </c>
      <c r="AA12" s="51">
        <v>5406.5860146736759</v>
      </c>
      <c r="AB12" s="51">
        <v>0</v>
      </c>
      <c r="AC12" s="51">
        <v>10624.335999999999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81.814999999999998</v>
      </c>
      <c r="AN12" s="51">
        <v>31.97</v>
      </c>
      <c r="AO12" s="52">
        <f>SUMIF($C$11:$AN$11,"Ind*",C12:AN12)</f>
        <v>52457.28001467367</v>
      </c>
      <c r="AP12" s="52">
        <f>SUMIF($C$11:$AN$11,"I.Mad",C12:AN12)</f>
        <v>15963.4426</v>
      </c>
      <c r="AQ12" s="52">
        <f>SUM(AO12:AP12)</f>
        <v>68420.722614673665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>
        <v>19</v>
      </c>
      <c r="G13" s="53">
        <v>44</v>
      </c>
      <c r="H13" s="53">
        <v>32</v>
      </c>
      <c r="I13" s="53">
        <v>56</v>
      </c>
      <c r="J13" s="53">
        <v>206</v>
      </c>
      <c r="K13" s="53">
        <v>7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25</v>
      </c>
      <c r="R13" s="53">
        <v>3</v>
      </c>
      <c r="S13" s="53">
        <v>16</v>
      </c>
      <c r="T13" s="53">
        <v>2</v>
      </c>
      <c r="U13" s="53">
        <v>6</v>
      </c>
      <c r="V13" s="53">
        <v>5</v>
      </c>
      <c r="W13" s="53">
        <v>8</v>
      </c>
      <c r="X13" s="53" t="s">
        <v>19</v>
      </c>
      <c r="Y13" s="53">
        <v>12</v>
      </c>
      <c r="Z13" s="53">
        <v>2</v>
      </c>
      <c r="AA13" s="53">
        <v>22</v>
      </c>
      <c r="AB13" s="53" t="s">
        <v>19</v>
      </c>
      <c r="AC13" s="53">
        <v>49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>
        <v>3</v>
      </c>
      <c r="AN13" s="53">
        <v>2</v>
      </c>
      <c r="AO13" s="52">
        <f>SUMIF($C$11:$AN$11,"Ind*",C13:AN13)</f>
        <v>248</v>
      </c>
      <c r="AP13" s="52">
        <f>SUMIF($C$11:$AN$11,"I.Mad",C13:AN13)</f>
        <v>271</v>
      </c>
      <c r="AQ13" s="52">
        <f>SUM(AO13:AP13)</f>
        <v>519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>
        <v>2</v>
      </c>
      <c r="G14" s="53">
        <v>20</v>
      </c>
      <c r="H14" s="53">
        <v>10</v>
      </c>
      <c r="I14" s="53">
        <v>5</v>
      </c>
      <c r="J14" s="53">
        <v>17</v>
      </c>
      <c r="K14" s="53" t="s">
        <v>66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9</v>
      </c>
      <c r="R14" s="53">
        <v>1</v>
      </c>
      <c r="S14" s="53">
        <v>6</v>
      </c>
      <c r="T14" s="53" t="s">
        <v>66</v>
      </c>
      <c r="U14" s="53">
        <v>2</v>
      </c>
      <c r="V14" s="53">
        <v>3</v>
      </c>
      <c r="W14" s="53">
        <v>5</v>
      </c>
      <c r="X14" s="53" t="s">
        <v>19</v>
      </c>
      <c r="Y14" s="53">
        <v>2</v>
      </c>
      <c r="Z14" s="53">
        <v>2</v>
      </c>
      <c r="AA14" s="53">
        <v>7</v>
      </c>
      <c r="AB14" s="53" t="s">
        <v>19</v>
      </c>
      <c r="AC14" s="53">
        <v>15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>
        <v>1</v>
      </c>
      <c r="AN14" s="53">
        <v>1</v>
      </c>
      <c r="AO14" s="52">
        <f>SUMIF($C$11:$AN$11,"Ind*",C14:AN14)</f>
        <v>72</v>
      </c>
      <c r="AP14" s="52">
        <f>SUMIF($C$11:$AN$11,"I.Mad",C14:AN14)</f>
        <v>36</v>
      </c>
      <c r="AQ14" s="52">
        <f>SUM(AO14:AP14)</f>
        <v>108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>
        <v>0</v>
      </c>
      <c r="G15" s="53">
        <v>0</v>
      </c>
      <c r="H15" s="53">
        <v>0</v>
      </c>
      <c r="I15" s="53">
        <v>1.27542350585821</v>
      </c>
      <c r="J15" s="53">
        <v>2.1975170840360705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8.2015425334404618E-2</v>
      </c>
      <c r="R15" s="53">
        <v>0.49504950495049516</v>
      </c>
      <c r="S15" s="53">
        <v>0</v>
      </c>
      <c r="T15" s="53" t="s">
        <v>19</v>
      </c>
      <c r="U15" s="53">
        <v>0</v>
      </c>
      <c r="V15" s="53">
        <v>0</v>
      </c>
      <c r="W15" s="53">
        <v>1.4604065940264397</v>
      </c>
      <c r="X15" s="53" t="s">
        <v>19</v>
      </c>
      <c r="Y15" s="53">
        <v>0.97899550000000002</v>
      </c>
      <c r="Z15" s="53">
        <v>0.65289439999999999</v>
      </c>
      <c r="AA15" s="53">
        <v>5.1636569530443754</v>
      </c>
      <c r="AB15" s="53" t="s">
        <v>19</v>
      </c>
      <c r="AC15" s="53">
        <v>46.223135189015721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>
        <v>12.337662337662339</v>
      </c>
      <c r="AN15" s="53">
        <v>2.7173913043478266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>
        <v>14</v>
      </c>
      <c r="G16" s="58">
        <v>14.5</v>
      </c>
      <c r="H16" s="58">
        <v>14.5</v>
      </c>
      <c r="I16" s="58">
        <v>14</v>
      </c>
      <c r="J16" s="58">
        <v>14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14</v>
      </c>
      <c r="R16" s="58">
        <v>14.5</v>
      </c>
      <c r="S16" s="58">
        <v>14.5</v>
      </c>
      <c r="T16" s="58" t="s">
        <v>19</v>
      </c>
      <c r="U16" s="58">
        <v>14.5</v>
      </c>
      <c r="V16" s="58">
        <v>14.5</v>
      </c>
      <c r="W16" s="58">
        <v>14.5</v>
      </c>
      <c r="X16" s="58" t="s">
        <v>19</v>
      </c>
      <c r="Y16" s="58">
        <v>13.5</v>
      </c>
      <c r="Z16" s="58">
        <v>13</v>
      </c>
      <c r="AA16" s="58">
        <v>13.5</v>
      </c>
      <c r="AB16" s="58" t="s">
        <v>19</v>
      </c>
      <c r="AC16" s="58">
        <v>12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>
        <v>12.5</v>
      </c>
      <c r="AN16" s="58">
        <v>12.5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55">
        <v>4.7170269999999999</v>
      </c>
      <c r="Z30" s="55">
        <v>1.222394</v>
      </c>
      <c r="AA30" s="55">
        <v>13.413985326324024</v>
      </c>
      <c r="AB30" s="71"/>
      <c r="AC30" s="55">
        <v>10.664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28.795012326324027</v>
      </c>
      <c r="AP30" s="52">
        <f t="shared" si="1"/>
        <v>1.222394</v>
      </c>
      <c r="AQ30" s="55">
        <f t="shared" si="2"/>
        <v>30.017406326324028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381.4</v>
      </c>
      <c r="G41" s="55">
        <f t="shared" si="8"/>
        <v>12608.62</v>
      </c>
      <c r="H41" s="55">
        <f t="shared" si="8"/>
        <v>2289.5200000000004</v>
      </c>
      <c r="I41" s="55">
        <f t="shared" si="8"/>
        <v>8888.2199999999993</v>
      </c>
      <c r="J41" s="55">
        <f t="shared" si="8"/>
        <v>12088.59</v>
      </c>
      <c r="K41" s="55">
        <f t="shared" si="8"/>
        <v>1015.5650000000001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4805</v>
      </c>
      <c r="R41" s="55">
        <f t="shared" si="8"/>
        <v>330</v>
      </c>
      <c r="S41" s="55">
        <f t="shared" si="8"/>
        <v>3220</v>
      </c>
      <c r="T41" s="55">
        <f t="shared" si="8"/>
        <v>195</v>
      </c>
      <c r="U41" s="55">
        <f t="shared" si="8"/>
        <v>1140</v>
      </c>
      <c r="V41" s="55">
        <f t="shared" si="8"/>
        <v>495</v>
      </c>
      <c r="W41" s="55">
        <f t="shared" si="8"/>
        <v>2450</v>
      </c>
      <c r="X41" s="55">
        <f t="shared" si="8"/>
        <v>0</v>
      </c>
      <c r="Y41" s="55">
        <f t="shared" si="8"/>
        <v>2221.8550270000001</v>
      </c>
      <c r="Z41" s="55">
        <f t="shared" si="8"/>
        <v>153.18499400000002</v>
      </c>
      <c r="AA41" s="55">
        <f t="shared" si="8"/>
        <v>5420</v>
      </c>
      <c r="AB41" s="55">
        <f t="shared" si="8"/>
        <v>0</v>
      </c>
      <c r="AC41" s="55">
        <f t="shared" si="8"/>
        <v>10635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81.814999999999998</v>
      </c>
      <c r="AN41" s="55">
        <f t="shared" si="8"/>
        <v>31.97</v>
      </c>
      <c r="AO41" s="55">
        <f>SUM(AO12,AO18,AO24:AO37)</f>
        <v>52486.075026999992</v>
      </c>
      <c r="AP41" s="55">
        <f>SUM(AP12,AP18,AP24:AP37)</f>
        <v>15964.664994000001</v>
      </c>
      <c r="AQ41" s="55">
        <f>SUM(AO41:AP41)</f>
        <v>68450.740020999991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18.5</v>
      </c>
      <c r="H42" s="57"/>
      <c r="I42" s="57">
        <v>20.5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16.100000000000001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62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2018-11-21T16:35:54Z</dcterms:modified>
</cp:coreProperties>
</file>