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<sst xmlns="http://schemas.openxmlformats.org/spreadsheetml/2006/main" count="383" uniqueCount="66">
  <si>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</si>
  <si>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</si>
  <si>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</si>
  <si>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</si>
  <si>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</si>
  <si>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</si>
  <si>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</si>
  <si>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</si>
  <si>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</si>
  <si>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</si>
  <si>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</si>
  <si>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</si>
  <si>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</si>
  <si>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</si>
  <si>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</si>
  <si>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</si>
  <si>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</si>
  <si>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</si>
  <si>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</si>
  <si>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</si>
  <si>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</si>
  <si>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</si>
  <si>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</si>
  <si>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</si>
  <si>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</si>
  <si>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</si>
  <si>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</si>
  <si>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</si>
  <si>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</si>
  <si>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</si>
  <si>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</si>
  <si>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</si>
  <si>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</si>
  <si>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</si>
  <si>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</si>
  <si>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</si>
  <si>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</si>
  <si>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</si>
  <si>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</si>
  <si>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</si>
  <si>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</si>
  <si>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</si>
  <si>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</si>
  <si>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</si>
  <si>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</si>
  <si>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</si>
  <si>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</si>
  <si>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</si>
  <si>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</si>
  <si>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</si>
  <si>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</si>
  <si>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</si>
  <si>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</si>
  <si>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</si>
  <si>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</si>
  <si>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</si>
  <si>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</si>
  <si>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</si>
  <si>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</si>
  <si>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</si>
  <si>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</si>
  <si>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</si>
  <si>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S/M</t>
  </si>
  <si>
    <t xml:space="preserve">        Fecha  : 20/07/2016</t>
  </si>
  <si>
    <t>Callao, 21 de julio del 2016</t>
  </si>
  <si>
    <t>R.M.N°427-2015-PRODUCE,R.M.N°228-2016-PRODUCE,R.M.N°238-2016-PRODUCE,R.M.N°242-2016-PRODUCE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</si>
</sst>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W14" sqref="W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44</v>
      </c>
    </row>
    <row r="2" spans="2:48" ht="30" x14ac:dyDescent="0.4">
      <c r="B2" s="95" t="s">
        <v>45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63</v>
      </c>
      <c r="AP8" s="117"/>
      <c r="AQ8" s="117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46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55</v>
      </c>
      <c r="X10" s="123"/>
      <c r="Y10" s="114" t="s">
        <v>48</v>
      </c>
      <c r="Z10" s="115"/>
      <c r="AA10" s="122" t="s">
        <v>38</v>
      </c>
      <c r="AB10" s="123"/>
      <c r="AC10" s="122" t="s">
        <v>13</v>
      </c>
      <c r="AD10" s="123"/>
      <c r="AE10" s="121" t="s">
        <v>49</v>
      </c>
      <c r="AF10" s="115"/>
      <c r="AG10" s="121" t="s">
        <v>50</v>
      </c>
      <c r="AH10" s="115"/>
      <c r="AI10" s="121" t="s">
        <v>51</v>
      </c>
      <c r="AJ10" s="115"/>
      <c r="AK10" s="121" t="s">
        <v>52</v>
      </c>
      <c r="AL10" s="115"/>
      <c r="AM10" s="121" t="s">
        <v>53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95.493618949869983</v>
      </c>
      <c r="E12" s="53">
        <v>386</v>
      </c>
      <c r="F12" s="53">
        <v>1004.1250050931019</v>
      </c>
      <c r="G12" s="53">
        <v>0</v>
      </c>
      <c r="H12" s="53">
        <v>0</v>
      </c>
      <c r="I12" s="53">
        <v>1619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40.335000000000001</v>
      </c>
      <c r="Z12" s="53">
        <v>628.37017669472516</v>
      </c>
      <c r="AA12" s="53">
        <v>956.76499999999999</v>
      </c>
      <c r="AB12" s="53">
        <v>0</v>
      </c>
      <c r="AC12" s="53">
        <v>4579.2489999999998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7581.3490000000002</v>
      </c>
      <c r="AP12" s="54">
        <f>SUMIF($C$11:$AN$11,"I.Mad",C12:AN12)</f>
        <v>1727.9888007376971</v>
      </c>
      <c r="AQ12" s="54">
        <f>SUM(AO12:AP12)</f>
        <v>9309.3378007376978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>
        <v>9</v>
      </c>
      <c r="E13" s="55">
        <v>9</v>
      </c>
      <c r="F13" s="55">
        <v>40</v>
      </c>
      <c r="G13" s="55" t="s">
        <v>20</v>
      </c>
      <c r="H13" s="55" t="s">
        <v>20</v>
      </c>
      <c r="I13" s="55">
        <v>16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>
        <v>3</v>
      </c>
      <c r="Z13" s="55">
        <v>31</v>
      </c>
      <c r="AA13" s="55">
        <v>14</v>
      </c>
      <c r="AB13" s="55" t="s">
        <v>20</v>
      </c>
      <c r="AC13" s="55">
        <v>46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88</v>
      </c>
      <c r="AP13" s="54">
        <f>SUMIF($C$11:$AN$11,"I.Mad",C13:AN13)</f>
        <v>80</v>
      </c>
      <c r="AQ13" s="54">
        <f>SUM(AO13:AP13)</f>
        <v>168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>
        <v>5</v>
      </c>
      <c r="E14" s="55" t="s">
        <v>62</v>
      </c>
      <c r="F14" s="55">
        <v>11</v>
      </c>
      <c r="G14" s="55" t="s">
        <v>20</v>
      </c>
      <c r="H14" s="55" t="s">
        <v>20</v>
      </c>
      <c r="I14" s="55">
        <v>13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62</v>
      </c>
      <c r="Z14" s="55">
        <v>7</v>
      </c>
      <c r="AA14" s="55">
        <v>6</v>
      </c>
      <c r="AB14" s="55" t="s">
        <v>20</v>
      </c>
      <c r="AC14" s="55">
        <v>14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33</v>
      </c>
      <c r="AP14" s="54">
        <f>SUMIF($C$11:$AN$11,"I.Mad",C14:AN14)</f>
        <v>23</v>
      </c>
      <c r="AQ14" s="54">
        <f>SUM(AO14:AP14)</f>
        <v>56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>
        <v>0</v>
      </c>
      <c r="E15" s="55" t="s">
        <v>20</v>
      </c>
      <c r="F15" s="55">
        <v>0</v>
      </c>
      <c r="G15" s="55" t="s">
        <v>20</v>
      </c>
      <c r="H15" s="55" t="s">
        <v>20</v>
      </c>
      <c r="I15" s="55">
        <v>54.507685420080264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>
        <v>0</v>
      </c>
      <c r="AA15" s="55">
        <v>0.50438832612866757</v>
      </c>
      <c r="AB15" s="55" t="s">
        <v>20</v>
      </c>
      <c r="AC15" s="55">
        <v>1.7039319164146369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>
        <v>15.5</v>
      </c>
      <c r="E16" s="61" t="s">
        <v>20</v>
      </c>
      <c r="F16" s="61">
        <v>15.5</v>
      </c>
      <c r="G16" s="61" t="s">
        <v>20</v>
      </c>
      <c r="H16" s="61" t="s">
        <v>20</v>
      </c>
      <c r="I16" s="61">
        <v>11.5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>
        <v>13.5</v>
      </c>
      <c r="AA16" s="61">
        <v>13.5</v>
      </c>
      <c r="AB16" s="61" t="s">
        <v>20</v>
      </c>
      <c r="AC16" s="61">
        <v>13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>
        <v>0.45</v>
      </c>
      <c r="E25" s="58"/>
      <c r="F25" s="58"/>
      <c r="G25" s="58"/>
      <c r="H25" s="58"/>
      <c r="I25" s="74">
        <v>6</v>
      </c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>
        <v>7.0148233052747209</v>
      </c>
      <c r="AA25" s="74">
        <v>3.2350000000000003</v>
      </c>
      <c r="AB25" s="74"/>
      <c r="AC25" s="58">
        <v>20.751000000000001</v>
      </c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29.986000000000001</v>
      </c>
      <c r="AP25" s="54">
        <f t="shared" ref="AP25:AP37" si="2">SUMIF($C$11:$AN$11,"I.Mad",C25:AN25)</f>
        <v>7.464823305274721</v>
      </c>
      <c r="AQ25" s="58">
        <f>SUM(AO25:AP25)</f>
        <v>37.450823305274724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>
        <v>36.506381050130017</v>
      </c>
      <c r="E27" s="58"/>
      <c r="F27" s="58">
        <v>23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59.506381050130017</v>
      </c>
      <c r="AQ27" s="58">
        <f t="shared" si="0"/>
        <v>59.506381050130017</v>
      </c>
      <c r="AT27" s="20"/>
      <c r="AU27" s="20"/>
      <c r="AV27" s="20"/>
    </row>
    <row r="28" spans="2:48" ht="50.25" customHeight="1" x14ac:dyDescent="0.55000000000000004">
      <c r="B28" s="86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57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47</v>
      </c>
      <c r="C33" s="58"/>
      <c r="D33" s="58"/>
      <c r="E33" s="58"/>
      <c r="F33" s="58"/>
      <c r="G33" s="58"/>
      <c r="H33" s="58"/>
      <c r="I33" s="74">
        <v>1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1</v>
      </c>
      <c r="AP33" s="54">
        <f>SUMIF($C$11:$AN$11,"I.Mad",C33:AN33)</f>
        <v>0</v>
      </c>
      <c r="AQ33" s="58">
        <f t="shared" si="0"/>
        <v>1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59</v>
      </c>
      <c r="C35" s="58"/>
      <c r="D35" s="74"/>
      <c r="E35" s="58"/>
      <c r="F35" s="58"/>
      <c r="G35" s="58"/>
      <c r="H35" s="58"/>
      <c r="I35" s="74">
        <v>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1</v>
      </c>
      <c r="AP35" s="54">
        <f t="shared" si="2"/>
        <v>0</v>
      </c>
      <c r="AQ35" s="58">
        <f t="shared" si="0"/>
        <v>1</v>
      </c>
    </row>
    <row r="36" spans="2:43" ht="50.25" customHeight="1" x14ac:dyDescent="0.55000000000000004">
      <c r="B36" s="84" t="s">
        <v>60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132.44999999999999</v>
      </c>
      <c r="E38" s="58">
        <f t="shared" si="3"/>
        <v>386</v>
      </c>
      <c r="F38" s="58">
        <f t="shared" si="3"/>
        <v>1027.1250050931019</v>
      </c>
      <c r="G38" s="58">
        <f t="shared" si="3"/>
        <v>0</v>
      </c>
      <c r="H38" s="58">
        <f t="shared" si="3"/>
        <v>0</v>
      </c>
      <c r="I38" s="58">
        <f t="shared" si="3"/>
        <v>1627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40.335000000000001</v>
      </c>
      <c r="Z38" s="58">
        <f>+SUM(Z12,Z18,Z24:Z37)</f>
        <v>635.38499999999988</v>
      </c>
      <c r="AA38" s="58">
        <f>+SUM(AA12,AA18,AA24:AA37)</f>
        <v>960</v>
      </c>
      <c r="AB38" s="58">
        <f t="shared" ref="AB38:AN38" si="4">+SUM(AB12,AB18,AB24:AB37)</f>
        <v>0</v>
      </c>
      <c r="AC38" s="58">
        <f>+SUM(AC12,AC18,AC24:AC37)</f>
        <v>4600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7613.335</v>
      </c>
      <c r="AP38" s="58">
        <f>SUM(AP12,AP18,AP24:AP37)</f>
        <v>1794.9600050931017</v>
      </c>
      <c r="AQ38" s="58">
        <f>SUM(AO38:AP38)</f>
        <v>9408.2950050931013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16.3</v>
      </c>
      <c r="H39" s="60"/>
      <c r="I39" s="93">
        <v>18.100000000000001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15.6</v>
      </c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56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2016-07-21T17:31:16Z</dcterms:modified>
</cp:coreProperties>
</file>