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<sst xmlns="http://schemas.openxmlformats.org/spreadsheetml/2006/main" count="401" uniqueCount="69">
  <si>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</si>
  <si>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</si>
  <si>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</si>
  <si>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</si>
  <si>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</si>
  <si>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</si>
  <si>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</si>
  <si>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</si>
  <si>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</si>
  <si>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</si>
  <si>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</si>
  <si>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</si>
  <si>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</si>
  <si>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</si>
  <si>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</si>
  <si>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</si>
  <si>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</si>
  <si>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</si>
  <si>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</si>
  <si>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</si>
  <si>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</si>
  <si>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</si>
  <si>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</si>
  <si>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</si>
  <si>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</si>
  <si>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</si>
  <si>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</si>
  <si>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</si>
  <si>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</si>
  <si>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</si>
  <si>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</si>
  <si>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</si>
  <si>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</si>
  <si>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</si>
  <si>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</si>
  <si>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</si>
  <si>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</si>
  <si>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</si>
  <si>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</si>
  <si>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</si>
  <si>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</si>
  <si>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</si>
  <si>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</si>
  <si>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</si>
  <si>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</si>
  <si>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</si>
  <si>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</si>
  <si>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</si>
  <si>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</si>
  <si>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</si>
  <si>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</si>
  <si>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</si>
  <si>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</si>
  <si>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</si>
  <si>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</si>
  <si>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</si>
  <si>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</si>
  <si>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</si>
  <si>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</si>
  <si>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</si>
  <si>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</si>
  <si>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</si>
  <si>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</si>
  <si>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</si>
  <si>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</si>
  <si>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</si>
  <si>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>SM</t>
  </si>
  <si>
    <t xml:space="preserve">        Fecha  : 20/06/20248</t>
  </si>
  <si>
    <t>Callao, 21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</si>
</sst>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7" zoomScale="22" zoomScaleNormal="22" workbookViewId="0">
      <selection activeCell="AK28" sqref="AK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578.04499999999996</v>
      </c>
      <c r="AL12" s="24">
        <v>71.754999999999995</v>
      </c>
      <c r="AM12" s="24">
        <v>614.51</v>
      </c>
      <c r="AN12" s="24">
        <v>483.97499999999991</v>
      </c>
      <c r="AO12" s="24">
        <f>SUMIF($C$11:$AN$11,"Ind",C12:AN12)</f>
        <v>1192.5549999999998</v>
      </c>
      <c r="AP12" s="24">
        <f>SUMIF($C$11:$AN$11,"I.Mad",C12:AN12)</f>
        <v>555.7299999999999</v>
      </c>
      <c r="AQ12" s="24">
        <f>SUM(AO12:AP12)</f>
        <v>1748.2849999999999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11</v>
      </c>
      <c r="AL13" s="24">
        <v>2</v>
      </c>
      <c r="AM13" s="24">
        <v>12</v>
      </c>
      <c r="AN13" s="24">
        <v>15</v>
      </c>
      <c r="AO13" s="24">
        <f>SUMIF($C$11:$AN$11,"Ind*",C13:AN13)</f>
        <v>23</v>
      </c>
      <c r="AP13" s="24">
        <f>SUMIF($C$11:$AN$11,"I.Mad",C13:AN13)</f>
        <v>17</v>
      </c>
      <c r="AQ13" s="24">
        <f>SUM(AO13:AP13)</f>
        <v>40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5</v>
      </c>
      <c r="AL14" s="24" t="s">
        <v>66</v>
      </c>
      <c r="AM14" s="24">
        <v>4</v>
      </c>
      <c r="AN14" s="24">
        <v>3</v>
      </c>
      <c r="AO14" s="24">
        <f>SUMIF($C$11:$AN$11,"Ind*",C14:AN14)</f>
        <v>9</v>
      </c>
      <c r="AP14" s="24">
        <f>SUMIF($C$11:$AN$11,"I.Mad",C14:AN14)</f>
        <v>3</v>
      </c>
      <c r="AQ14" s="24">
        <f>SUM(AO14:AP14)</f>
        <v>12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56.923357140256265</v>
      </c>
      <c r="AL15" s="24" t="s">
        <v>33</v>
      </c>
      <c r="AM15" s="24">
        <v>65.584750629354701</v>
      </c>
      <c r="AN15" s="24">
        <v>90.601692010322267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11.5</v>
      </c>
      <c r="AL16" s="27" t="s">
        <v>33</v>
      </c>
      <c r="AM16" s="27">
        <v>11</v>
      </c>
      <c r="AN16" s="27">
        <v>10.5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578.04499999999996</v>
      </c>
      <c r="AL41" s="32">
        <f t="shared" si="3"/>
        <v>71.754999999999995</v>
      </c>
      <c r="AM41" s="32">
        <f t="shared" si="3"/>
        <v>614.51</v>
      </c>
      <c r="AN41" s="32">
        <f>+SUM(AN24:AN40,AN18,AN12)</f>
        <v>483.97499999999991</v>
      </c>
      <c r="AO41" s="32">
        <f>SUM(AO12,AO18,AO24:AO37)</f>
        <v>1192.5549999999998</v>
      </c>
      <c r="AP41" s="32">
        <f>SUM(AP12,AP18,AP24:AP37)</f>
        <v>555.7299999999999</v>
      </c>
      <c r="AQ41" s="32">
        <f t="shared" si="2"/>
        <v>1748.2849999999999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2024-06-26T11:10:10Z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