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<sst xmlns="http://schemas.openxmlformats.org/spreadsheetml/2006/main" count="385" uniqueCount="67">
  <si>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</si>
  <si>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</si>
  <si>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</si>
  <si>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</si>
  <si>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</si>
  <si>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</si>
  <si>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</si>
  <si>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</si>
  <si>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</si>
  <si>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</si>
  <si>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</si>
  <si>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</si>
  <si>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</si>
  <si>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</si>
  <si>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</si>
  <si>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</si>
  <si>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</si>
  <si>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</si>
  <si>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</si>
  <si>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</si>
  <si>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</si>
  <si>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</si>
  <si>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</si>
  <si>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</si>
  <si>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</si>
  <si>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</si>
  <si>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</si>
  <si>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</si>
  <si>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</si>
  <si>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</si>
  <si>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</si>
  <si>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</si>
  <si>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</si>
  <si>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</si>
  <si>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</si>
  <si>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</si>
  <si>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</si>
  <si>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</si>
  <si>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</si>
  <si>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</si>
  <si>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</si>
  <si>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</si>
  <si>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</si>
  <si>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</si>
  <si>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</si>
  <si>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</si>
  <si>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</si>
  <si>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</si>
  <si>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</si>
  <si>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</si>
  <si>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</si>
  <si>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</si>
  <si>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</si>
  <si>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</si>
  <si>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</si>
  <si>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</si>
  <si>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</si>
  <si>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</si>
  <si>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</si>
  <si>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</si>
  <si>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S/M</t>
  </si>
  <si>
    <t>&lt;&lt;</t>
  </si>
  <si>
    <t>GCQ/due/jsr/mfm</t>
  </si>
  <si>
    <t>Callao, 22 de junio del 2015</t>
  </si>
  <si>
    <t xml:space="preserve">        Fecha  : 20/06/2015</t>
  </si>
  <si>
    <t>R.M.Nº 003-2015-PRODUCE, R.M.N°056-2015 PRODUCE, R.M.N°078-2015 PRODUCE, R.M.N°082-2015 PRODUCE, R.M.N°098-2015 PRODUCE, R.M.N° 195-2015 PRODUCE, R.M.N° 200-2015 PRODUCE</t>
  </si>
  <si>
    <t>Callao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</si>
</sst>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b/>
      <sz val="4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A1">
      <selection activeCell="Y28" sqref="Y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20.42187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42</v>
      </c>
      <c r="AN6" s="113"/>
      <c r="AO6" s="113"/>
      <c r="AP6" s="113"/>
      <c r="AQ6" s="113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20" t="s">
        <v>4</v>
      </c>
      <c r="D10" s="119"/>
      <c r="E10" s="120" t="s">
        <v>5</v>
      </c>
      <c r="F10" s="119"/>
      <c r="G10" s="120" t="s">
        <v>6</v>
      </c>
      <c r="H10" s="119"/>
      <c r="I10" s="127" t="s">
        <v>57</v>
      </c>
      <c r="J10" s="125"/>
      <c r="K10" s="125" t="s">
        <v>7</v>
      </c>
      <c r="L10" s="125"/>
      <c r="M10" s="123" t="s">
        <v>8</v>
      </c>
      <c r="N10" s="124"/>
      <c r="O10" s="120" t="s">
        <v>9</v>
      </c>
      <c r="P10" s="126"/>
      <c r="Q10" s="120" t="s">
        <v>10</v>
      </c>
      <c r="R10" s="119"/>
      <c r="S10" s="120" t="s">
        <v>11</v>
      </c>
      <c r="T10" s="119"/>
      <c r="U10" s="120" t="s">
        <v>12</v>
      </c>
      <c r="V10" s="119"/>
      <c r="W10" s="120" t="s">
        <v>13</v>
      </c>
      <c r="X10" s="119"/>
      <c r="Y10" s="120" t="s">
        <v>66</v>
      </c>
      <c r="Z10" s="119"/>
      <c r="AA10" s="121" t="s">
        <v>43</v>
      </c>
      <c r="AB10" s="122"/>
      <c r="AC10" s="118" t="s">
        <v>14</v>
      </c>
      <c r="AD10" s="119"/>
      <c r="AE10" s="118" t="s">
        <v>50</v>
      </c>
      <c r="AF10" s="119"/>
      <c r="AG10" s="118" t="s">
        <v>51</v>
      </c>
      <c r="AH10" s="119"/>
      <c r="AI10" s="118" t="s">
        <v>41</v>
      </c>
      <c r="AJ10" s="119"/>
      <c r="AK10" s="118" t="s">
        <v>52</v>
      </c>
      <c r="AL10" s="119"/>
      <c r="AM10" s="120" t="s">
        <v>53</v>
      </c>
      <c r="AN10" s="119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862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613.845</v>
      </c>
      <c r="Z12" s="53">
        <v>0</v>
      </c>
      <c r="AA12" s="53">
        <v>2270</v>
      </c>
      <c r="AB12" s="53">
        <v>0</v>
      </c>
      <c r="AC12" s="53">
        <v>3600</v>
      </c>
      <c r="AD12" s="53">
        <v>0</v>
      </c>
      <c r="AE12" s="53">
        <v>0</v>
      </c>
      <c r="AF12" s="53">
        <v>0</v>
      </c>
      <c r="AG12" s="53">
        <v>441.89000000000004</v>
      </c>
      <c r="AH12" s="53">
        <v>0</v>
      </c>
      <c r="AI12" s="53">
        <v>0</v>
      </c>
      <c r="AJ12" s="53">
        <v>0</v>
      </c>
      <c r="AK12" s="53">
        <v>319</v>
      </c>
      <c r="AL12" s="53">
        <v>0</v>
      </c>
      <c r="AM12" s="53">
        <v>5381.775</v>
      </c>
      <c r="AN12" s="53">
        <v>223.03</v>
      </c>
      <c r="AO12" s="54">
        <f>SUMIF($C$11:$AN$11,"I.Mad",B12:AM12)</f>
        <v>12626.51</v>
      </c>
      <c r="AP12" s="54">
        <f>SUMIF($C$11:$AN$11,"I.Mad",C12:AN12)</f>
        <v>1085.03</v>
      </c>
      <c r="AQ12" s="54">
        <f>SUM(AO12:AP12)</f>
        <v>13711.54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27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>
        <v>2</v>
      </c>
      <c r="Z13" s="55" t="s">
        <v>21</v>
      </c>
      <c r="AA13" s="55">
        <v>29</v>
      </c>
      <c r="AB13" s="55" t="s">
        <v>21</v>
      </c>
      <c r="AC13" s="55">
        <v>20</v>
      </c>
      <c r="AD13" s="55" t="s">
        <v>21</v>
      </c>
      <c r="AE13" s="55" t="s">
        <v>21</v>
      </c>
      <c r="AF13" s="55" t="s">
        <v>21</v>
      </c>
      <c r="AG13" s="55">
        <v>8</v>
      </c>
      <c r="AH13" s="55" t="s">
        <v>21</v>
      </c>
      <c r="AI13" s="55" t="s">
        <v>21</v>
      </c>
      <c r="AJ13" s="55" t="s">
        <v>21</v>
      </c>
      <c r="AK13" s="55">
        <v>3</v>
      </c>
      <c r="AL13" s="55" t="s">
        <v>21</v>
      </c>
      <c r="AM13" s="55">
        <v>48</v>
      </c>
      <c r="AN13" s="55">
        <v>4</v>
      </c>
      <c r="AO13" s="54">
        <f>SUMIF($C$11:$AN$11,"Ind",C13:AN13)</f>
        <v>110</v>
      </c>
      <c r="AP13" s="54">
        <f>SUMIF($C$11:$AN$11,"I.Mad",C13:AN13)</f>
        <v>31</v>
      </c>
      <c r="AQ13" s="54">
        <f>SUM(AO13:AP13)</f>
        <v>141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60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60</v>
      </c>
      <c r="Z14" s="55" t="s">
        <v>21</v>
      </c>
      <c r="AA14" s="55">
        <v>7</v>
      </c>
      <c r="AB14" s="55" t="s">
        <v>21</v>
      </c>
      <c r="AC14" s="55">
        <v>4</v>
      </c>
      <c r="AD14" s="55" t="s">
        <v>21</v>
      </c>
      <c r="AE14" s="55" t="s">
        <v>21</v>
      </c>
      <c r="AF14" s="55" t="s">
        <v>21</v>
      </c>
      <c r="AG14" s="55">
        <v>4</v>
      </c>
      <c r="AH14" s="55" t="s">
        <v>21</v>
      </c>
      <c r="AI14" s="55" t="s">
        <v>21</v>
      </c>
      <c r="AJ14" s="55" t="s">
        <v>21</v>
      </c>
      <c r="AK14" s="55">
        <v>2</v>
      </c>
      <c r="AL14" s="55" t="s">
        <v>21</v>
      </c>
      <c r="AM14" s="55">
        <v>12</v>
      </c>
      <c r="AN14" s="55">
        <v>1</v>
      </c>
      <c r="AO14" s="54">
        <f>SUMIF($C$11:$AN$11,"Ind",C14:AN14)</f>
        <v>29</v>
      </c>
      <c r="AP14" s="54">
        <f>SUMIF($C$11:$AN$11,"I.Mad",C14:AN14)</f>
        <v>1</v>
      </c>
      <c r="AQ14" s="54">
        <f>SUM(AO14:AP14)</f>
        <v>30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>
        <v>65</v>
      </c>
      <c r="AB15" s="55" t="s">
        <v>21</v>
      </c>
      <c r="AC15" s="55">
        <v>63.62</v>
      </c>
      <c r="AD15" s="55" t="s">
        <v>21</v>
      </c>
      <c r="AE15" s="55" t="s">
        <v>21</v>
      </c>
      <c r="AF15" s="55" t="s">
        <v>21</v>
      </c>
      <c r="AG15" s="55">
        <v>69</v>
      </c>
      <c r="AH15" s="55" t="s">
        <v>21</v>
      </c>
      <c r="AI15" s="55" t="s">
        <v>21</v>
      </c>
      <c r="AJ15" s="55" t="s">
        <v>21</v>
      </c>
      <c r="AK15" s="55">
        <v>31</v>
      </c>
      <c r="AL15" s="55" t="s">
        <v>21</v>
      </c>
      <c r="AM15" s="55">
        <v>16</v>
      </c>
      <c r="AN15" s="55">
        <v>37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>
        <v>11.5</v>
      </c>
      <c r="AB16" s="61" t="s">
        <v>21</v>
      </c>
      <c r="AC16" s="61">
        <v>11.5</v>
      </c>
      <c r="AD16" s="61" t="s">
        <v>21</v>
      </c>
      <c r="AE16" s="61" t="s">
        <v>21</v>
      </c>
      <c r="AF16" s="61" t="s">
        <v>21</v>
      </c>
      <c r="AG16" s="61">
        <v>10.5</v>
      </c>
      <c r="AH16" s="61" t="s">
        <v>21</v>
      </c>
      <c r="AI16" s="61" t="s">
        <v>21</v>
      </c>
      <c r="AJ16" s="61" t="s">
        <v>21</v>
      </c>
      <c r="AK16" s="61">
        <v>12.5</v>
      </c>
      <c r="AL16" s="61" t="s">
        <v>21</v>
      </c>
      <c r="AM16" s="61">
        <v>12.5</v>
      </c>
      <c r="AN16" s="61">
        <v>12.5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75"/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862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613.845</v>
      </c>
      <c r="Z38" s="58">
        <f>+SUM(Z12,Z18,Z24:Z37)</f>
        <v>0</v>
      </c>
      <c r="AA38" s="58">
        <f>+SUM(AA12,AA18,AA24:AA37)</f>
        <v>2270</v>
      </c>
      <c r="AB38" s="58">
        <f aca="true" t="shared" si="4" ref="AB38:AN38">+SUM(AB12,AB18,AB24:AB37)</f>
        <v>0</v>
      </c>
      <c r="AC38" s="58">
        <f>+SUM(AC12,AC18,AC24:AC37)</f>
        <v>3600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441.89000000000004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319</v>
      </c>
      <c r="AL38" s="58">
        <f t="shared" si="4"/>
        <v>0</v>
      </c>
      <c r="AM38" s="58">
        <f>+SUM(AM12,AM18,AM24:AM37)</f>
        <v>5381.775</v>
      </c>
      <c r="AN38" s="58">
        <f t="shared" si="4"/>
        <v>223.03</v>
      </c>
      <c r="AO38" s="58">
        <f>SUM(AO12,AO18,AO24:AO37)</f>
        <v>12626.51</v>
      </c>
      <c r="AP38" s="58">
        <f>SUM(AP12,AP18,AP24:AP37)</f>
        <v>1085.03</v>
      </c>
      <c r="AQ38" s="58">
        <f>SUM(AO38:AP38)</f>
        <v>13711.54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19.9</v>
      </c>
      <c r="H39" s="94"/>
      <c r="I39" s="94">
        <v>23.27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94">
        <v>17.1</v>
      </c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60">
      <c r="B45" s="59"/>
      <c r="C45" s="15"/>
      <c r="D45" s="109"/>
      <c r="E45" s="111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61</v>
      </c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2015-06-22T19:50:07Z</cp:lastPrinted>
  <dcterms:created xsi:type="dcterms:W3CDTF">2008-10-21T17:58:04Z</dcterms:created>
  <dcterms:modified xsi:type="dcterms:W3CDTF">2015-06-22T21:37:23Z</dcterms:modified>
  <cp:category/>
  <cp:version/>
  <cp:contentType/>
  <cp:contentStatus/>
</cp:coreProperties>
</file>