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Q37" i="1" s="1"/>
  <c r="AO37" i="1"/>
  <c r="AP36" i="1"/>
  <c r="AO36" i="1"/>
  <c r="AQ36" i="1" s="1"/>
  <c r="AP35" i="1"/>
  <c r="AO35" i="1"/>
  <c r="AQ35" i="1" s="1"/>
  <c r="AQ34" i="1"/>
  <c r="AP34" i="1"/>
  <c r="AO34" i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Q29" i="1" s="1"/>
  <c r="AO29" i="1"/>
  <c r="AP28" i="1"/>
  <c r="AQ28" i="1" s="1"/>
  <c r="AO28" i="1"/>
  <c r="AP27" i="1"/>
  <c r="AO27" i="1"/>
  <c r="AQ27" i="1" s="1"/>
  <c r="AQ26" i="1"/>
  <c r="AP26" i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9" i="1" l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<sst xmlns="http://schemas.openxmlformats.org/spreadsheetml/2006/main" count="405" uniqueCount="71">
  <si>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</si>
  <si>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</si>
  <si>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</si>
  <si>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</si>
  <si>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</si>
  <si>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</si>
  <si>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</si>
  <si>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</si>
  <si>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</si>
  <si>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</si>
  <si>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</si>
  <si>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</si>
  <si>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</si>
  <si>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</si>
  <si>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</si>
  <si>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</si>
  <si>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</si>
  <si>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</si>
  <si>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</si>
  <si>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</si>
  <si>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</si>
  <si>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</si>
  <si>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</si>
  <si>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</si>
  <si>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</si>
  <si>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</si>
  <si>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</si>
  <si>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</si>
  <si>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</si>
  <si>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</si>
  <si>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</si>
  <si>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</si>
  <si>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</si>
  <si>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</si>
  <si>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</si>
  <si>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</si>
  <si>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</si>
  <si>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</si>
  <si>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</si>
  <si>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</si>
  <si>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</si>
  <si>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</si>
  <si>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</si>
  <si>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</si>
  <si>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</si>
  <si>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</si>
  <si>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</si>
  <si>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</si>
  <si>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</si>
  <si>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</si>
  <si>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</si>
  <si>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</si>
  <si>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</si>
  <si>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</si>
  <si>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</si>
  <si>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</si>
  <si>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</si>
  <si>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</si>
  <si>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</si>
  <si>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</si>
  <si>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</si>
  <si>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</si>
  <si>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</si>
  <si>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</si>
  <si>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</si>
  <si>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</si>
  <si>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</si>
  <si>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20/05/2021</t>
  </si>
  <si>
    <t>Callao, 21 de mayo del 2021</t>
  </si>
  <si>
    <t>12.0 y 10.5</t>
  </si>
  <si>
    <t>* Oleaje anómalo en gran parte del litoral, puertos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</si>
</sst>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8" zoomScale="23" zoomScaleNormal="23" workbookViewId="0">
      <selection activeCell="J57" sqref="J5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42" style="1" customWidth="1"/>
    <col min="26" max="26" width="28.285156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7" t="s">
        <v>10</v>
      </c>
      <c r="D10" s="77"/>
      <c r="E10" s="77" t="s">
        <v>11</v>
      </c>
      <c r="F10" s="77"/>
      <c r="G10" s="77" t="s">
        <v>12</v>
      </c>
      <c r="H10" s="77"/>
      <c r="I10" s="77" t="s">
        <v>13</v>
      </c>
      <c r="J10" s="77"/>
      <c r="K10" s="77" t="s">
        <v>14</v>
      </c>
      <c r="L10" s="77"/>
      <c r="M10" s="77" t="s">
        <v>15</v>
      </c>
      <c r="N10" s="77"/>
      <c r="O10" s="77" t="s">
        <v>16</v>
      </c>
      <c r="P10" s="77"/>
      <c r="Q10" s="77" t="s">
        <v>17</v>
      </c>
      <c r="R10" s="77"/>
      <c r="S10" s="77" t="s">
        <v>18</v>
      </c>
      <c r="T10" s="77"/>
      <c r="U10" s="77" t="s">
        <v>19</v>
      </c>
      <c r="V10" s="77"/>
      <c r="W10" s="77" t="s">
        <v>20</v>
      </c>
      <c r="X10" s="77"/>
      <c r="Y10" s="78" t="s">
        <v>21</v>
      </c>
      <c r="Z10" s="78"/>
      <c r="AA10" s="77" t="s">
        <v>22</v>
      </c>
      <c r="AB10" s="77"/>
      <c r="AC10" s="77" t="s">
        <v>23</v>
      </c>
      <c r="AD10" s="77"/>
      <c r="AE10" s="77" t="s">
        <v>24</v>
      </c>
      <c r="AF10" s="77"/>
      <c r="AG10" s="77" t="s">
        <v>25</v>
      </c>
      <c r="AH10" s="77"/>
      <c r="AI10" s="77" t="s">
        <v>26</v>
      </c>
      <c r="AJ10" s="77"/>
      <c r="AK10" s="77" t="s">
        <v>27</v>
      </c>
      <c r="AL10" s="77"/>
      <c r="AM10" s="77" t="s">
        <v>28</v>
      </c>
      <c r="AN10" s="77"/>
      <c r="AO10" s="79" t="s">
        <v>29</v>
      </c>
      <c r="AP10" s="79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803.32</v>
      </c>
      <c r="J12" s="36">
        <v>0</v>
      </c>
      <c r="K12" s="36">
        <v>385.84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5806.7099999999982</v>
      </c>
      <c r="Z12" s="36">
        <v>109.65</v>
      </c>
      <c r="AA12" s="36">
        <v>1938.7899999999997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8934.659999999998</v>
      </c>
      <c r="AP12" s="36">
        <f>SUMIF($C$11:$AN$11,"I.Mad",C12:AN12)</f>
        <v>109.65</v>
      </c>
      <c r="AQ12" s="36">
        <f>SUM(AO12:AP12)</f>
        <v>9044.3099999999977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 t="s">
        <v>35</v>
      </c>
      <c r="G13" s="36" t="s">
        <v>35</v>
      </c>
      <c r="H13" s="36" t="s">
        <v>35</v>
      </c>
      <c r="I13" s="36">
        <v>4</v>
      </c>
      <c r="J13" s="36" t="s">
        <v>35</v>
      </c>
      <c r="K13" s="36">
        <v>3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 t="s">
        <v>35</v>
      </c>
      <c r="R13" s="36" t="s">
        <v>35</v>
      </c>
      <c r="S13" s="36" t="s">
        <v>35</v>
      </c>
      <c r="T13" s="36" t="s">
        <v>35</v>
      </c>
      <c r="U13" s="36" t="s">
        <v>35</v>
      </c>
      <c r="V13" s="36" t="s">
        <v>35</v>
      </c>
      <c r="W13" s="36" t="s">
        <v>35</v>
      </c>
      <c r="X13" s="36" t="s">
        <v>35</v>
      </c>
      <c r="Y13" s="36">
        <v>33</v>
      </c>
      <c r="Z13" s="36">
        <v>1</v>
      </c>
      <c r="AA13" s="36">
        <v>6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46</v>
      </c>
      <c r="AP13" s="36">
        <f>SUMIF($C$11:$AN$11,"I.Mad",C13:AN13)</f>
        <v>1</v>
      </c>
      <c r="AQ13" s="36">
        <f>SUM(AO13:AP13)</f>
        <v>47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 t="s">
        <v>35</v>
      </c>
      <c r="G14" s="36" t="s">
        <v>35</v>
      </c>
      <c r="H14" s="36" t="s">
        <v>35</v>
      </c>
      <c r="I14" s="36">
        <v>2</v>
      </c>
      <c r="J14" s="36" t="s">
        <v>35</v>
      </c>
      <c r="K14" s="36" t="s">
        <v>66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6" t="s">
        <v>35</v>
      </c>
      <c r="S14" s="36" t="s">
        <v>35</v>
      </c>
      <c r="T14" s="36" t="s">
        <v>35</v>
      </c>
      <c r="U14" s="36" t="s">
        <v>35</v>
      </c>
      <c r="V14" s="36" t="s">
        <v>35</v>
      </c>
      <c r="W14" s="36" t="s">
        <v>35</v>
      </c>
      <c r="X14" s="36" t="s">
        <v>35</v>
      </c>
      <c r="Y14" s="36">
        <v>8</v>
      </c>
      <c r="Z14" s="36" t="s">
        <v>66</v>
      </c>
      <c r="AA14" s="36">
        <v>3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13</v>
      </c>
      <c r="AP14" s="36">
        <f>SUMIF($C$11:$AN$11,"I.Mad",C14:AN14)</f>
        <v>0</v>
      </c>
      <c r="AQ14" s="36">
        <f>SUM(AO14:AP14)</f>
        <v>13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 t="s">
        <v>35</v>
      </c>
      <c r="H15" s="36" t="s">
        <v>35</v>
      </c>
      <c r="I15" s="36">
        <v>47.855386509980015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 t="s">
        <v>35</v>
      </c>
      <c r="R15" s="36" t="s">
        <v>35</v>
      </c>
      <c r="S15" s="36" t="s">
        <v>35</v>
      </c>
      <c r="T15" s="36" t="s">
        <v>35</v>
      </c>
      <c r="U15" s="36" t="s">
        <v>35</v>
      </c>
      <c r="V15" s="36" t="s">
        <v>35</v>
      </c>
      <c r="W15" s="36" t="s">
        <v>35</v>
      </c>
      <c r="X15" s="36" t="s">
        <v>35</v>
      </c>
      <c r="Y15" s="36">
        <v>35.830314934808619</v>
      </c>
      <c r="Z15" s="36" t="s">
        <v>35</v>
      </c>
      <c r="AA15" s="36">
        <v>17.249010465974454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 t="s">
        <v>35</v>
      </c>
      <c r="H16" s="42" t="s">
        <v>35</v>
      </c>
      <c r="I16" s="42">
        <v>11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 t="s">
        <v>35</v>
      </c>
      <c r="R16" s="42" t="s">
        <v>35</v>
      </c>
      <c r="S16" s="42" t="s">
        <v>35</v>
      </c>
      <c r="T16" s="42" t="s">
        <v>35</v>
      </c>
      <c r="U16" s="42" t="s">
        <v>35</v>
      </c>
      <c r="V16" s="42" t="s">
        <v>35</v>
      </c>
      <c r="W16" s="42" t="s">
        <v>35</v>
      </c>
      <c r="X16" s="42" t="s">
        <v>35</v>
      </c>
      <c r="Y16" s="42" t="s">
        <v>69</v>
      </c>
      <c r="Z16" s="42" t="s">
        <v>35</v>
      </c>
      <c r="AA16" s="42">
        <v>13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0</v>
      </c>
      <c r="G41" s="48">
        <f t="shared" si="3"/>
        <v>0</v>
      </c>
      <c r="H41" s="48">
        <f t="shared" si="3"/>
        <v>0</v>
      </c>
      <c r="I41" s="48">
        <f t="shared" si="3"/>
        <v>803.32</v>
      </c>
      <c r="J41" s="48">
        <f t="shared" si="3"/>
        <v>0</v>
      </c>
      <c r="K41" s="48">
        <f t="shared" si="3"/>
        <v>385.84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0</v>
      </c>
      <c r="V41" s="48">
        <f t="shared" si="3"/>
        <v>0</v>
      </c>
      <c r="W41" s="48">
        <f t="shared" si="3"/>
        <v>0</v>
      </c>
      <c r="X41" s="48">
        <f t="shared" si="3"/>
        <v>0</v>
      </c>
      <c r="Y41" s="48">
        <f t="shared" si="3"/>
        <v>5806.7099999999982</v>
      </c>
      <c r="Z41" s="48">
        <f t="shared" si="3"/>
        <v>109.65</v>
      </c>
      <c r="AA41" s="48">
        <f t="shared" si="3"/>
        <v>1938.7899999999997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8934.659999999998</v>
      </c>
      <c r="AP41" s="48">
        <f>SUM(AP12,AP18,AP24:AP37)</f>
        <v>109.65</v>
      </c>
      <c r="AQ41" s="48">
        <f t="shared" si="2"/>
        <v>9044.3099999999977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17.2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 t="s">
        <v>70</v>
      </c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2021-05-21T18:49:01Z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