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<sst xmlns="http://schemas.openxmlformats.org/spreadsheetml/2006/main" count="335" uniqueCount="66">
  <si>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</si>
  <si>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</si>
  <si>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</si>
  <si>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</si>
  <si>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</si>
  <si>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</si>
  <si>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</si>
  <si>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</si>
  <si>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</si>
  <si>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</si>
  <si>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</si>
  <si>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</si>
  <si>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</si>
  <si>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</si>
  <si>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</si>
  <si>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</si>
  <si>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</si>
  <si>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</si>
  <si>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</si>
  <si>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</si>
  <si>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</si>
  <si>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</si>
  <si>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</si>
  <si>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</si>
  <si>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</si>
  <si>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</si>
  <si>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</si>
  <si>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</si>
  <si>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</si>
  <si>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</si>
  <si>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</si>
  <si>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</si>
  <si>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</si>
  <si>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</si>
  <si>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</si>
  <si>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</si>
  <si>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</si>
  <si>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</si>
  <si>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</si>
  <si>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</si>
  <si>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</si>
  <si>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</si>
  <si>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</si>
  <si>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</si>
  <si>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</si>
  <si>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</si>
  <si>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</si>
  <si>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</si>
  <si>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</si>
  <si>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</si>
  <si>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</si>
  <si>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</si>
  <si>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</si>
  <si>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</si>
  <si>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</si>
  <si>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</si>
  <si>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</si>
  <si>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</si>
  <si>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</si>
  <si>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</si>
  <si>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</si>
  <si>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</si>
  <si>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S/M</t>
  </si>
  <si>
    <t>R.M.Nº 003-2015-PRODUCE, R.M.N°056-2015 PRODUCE, R.M.N°078-2015 PRODUCE, R.M.N°082-2015 PRODUCE, R.M.N°098-2015 PRODUCE</t>
  </si>
  <si>
    <t xml:space="preserve">        Fecha  : 20/05/2015</t>
  </si>
  <si>
    <t>Callao, 21 de mayo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</si>
</sst>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167" fontId="15" fillId="0" borderId="10" xfId="0" applyNumberFormat="1" applyFont="1" applyBorder="1" applyAlignment="1">
      <alignment horizontal="center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Q25" sqref="Q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9" width="23.8515625" style="2" customWidth="1"/>
    <col min="10" max="10" width="24.421875" style="2" customWidth="1"/>
    <col min="11" max="17" width="19.2812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19.00390625" style="2" customWidth="1"/>
    <col min="24" max="24" width="19.28125" style="2" customWidth="1"/>
    <col min="25" max="26" width="19.8515625" style="2" customWidth="1"/>
    <col min="27" max="27" width="20.8515625" style="2" customWidth="1"/>
    <col min="28" max="28" width="19.28125" style="2" customWidth="1"/>
    <col min="29" max="29" width="23.281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0" t="s">
        <v>49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</row>
    <row r="5" spans="2:43" ht="35.25">
      <c r="B5" s="110" t="s">
        <v>45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1" t="s">
        <v>42</v>
      </c>
      <c r="AN6" s="111"/>
      <c r="AO6" s="111"/>
      <c r="AP6" s="111"/>
      <c r="AQ6" s="111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2"/>
      <c r="AP7" s="112"/>
      <c r="AQ7" s="112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3" t="s">
        <v>64</v>
      </c>
      <c r="AP8" s="113"/>
      <c r="AQ8" s="113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7" t="s">
        <v>4</v>
      </c>
      <c r="D10" s="106"/>
      <c r="E10" s="107" t="s">
        <v>5</v>
      </c>
      <c r="F10" s="106"/>
      <c r="G10" s="107" t="s">
        <v>6</v>
      </c>
      <c r="H10" s="106"/>
      <c r="I10" s="115" t="s">
        <v>58</v>
      </c>
      <c r="J10" s="116"/>
      <c r="K10" s="116" t="s">
        <v>7</v>
      </c>
      <c r="L10" s="116"/>
      <c r="M10" s="117" t="s">
        <v>8</v>
      </c>
      <c r="N10" s="118"/>
      <c r="O10" s="107" t="s">
        <v>9</v>
      </c>
      <c r="P10" s="114"/>
      <c r="Q10" s="107" t="s">
        <v>10</v>
      </c>
      <c r="R10" s="106"/>
      <c r="S10" s="107" t="s">
        <v>11</v>
      </c>
      <c r="T10" s="106"/>
      <c r="U10" s="107" t="s">
        <v>12</v>
      </c>
      <c r="V10" s="106"/>
      <c r="W10" s="107" t="s">
        <v>13</v>
      </c>
      <c r="X10" s="106"/>
      <c r="Y10" s="107" t="s">
        <v>59</v>
      </c>
      <c r="Z10" s="106"/>
      <c r="AA10" s="108" t="s">
        <v>43</v>
      </c>
      <c r="AB10" s="109"/>
      <c r="AC10" s="105" t="s">
        <v>14</v>
      </c>
      <c r="AD10" s="106"/>
      <c r="AE10" s="105" t="s">
        <v>50</v>
      </c>
      <c r="AF10" s="106"/>
      <c r="AG10" s="105" t="s">
        <v>51</v>
      </c>
      <c r="AH10" s="106"/>
      <c r="AI10" s="105" t="s">
        <v>41</v>
      </c>
      <c r="AJ10" s="106"/>
      <c r="AK10" s="105" t="s">
        <v>52</v>
      </c>
      <c r="AL10" s="106"/>
      <c r="AM10" s="107" t="s">
        <v>53</v>
      </c>
      <c r="AN10" s="106"/>
      <c r="AO10" s="103" t="s">
        <v>15</v>
      </c>
      <c r="AP10" s="10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1075</v>
      </c>
      <c r="G12" s="54">
        <v>0</v>
      </c>
      <c r="H12" s="54">
        <v>0</v>
      </c>
      <c r="I12" s="54">
        <v>4083</v>
      </c>
      <c r="J12" s="54">
        <v>1030</v>
      </c>
      <c r="K12" s="54">
        <v>303</v>
      </c>
      <c r="L12" s="54">
        <v>282</v>
      </c>
      <c r="M12" s="54">
        <v>0</v>
      </c>
      <c r="N12" s="54">
        <v>0</v>
      </c>
      <c r="O12" s="54">
        <v>0</v>
      </c>
      <c r="P12" s="54">
        <v>0</v>
      </c>
      <c r="Q12" s="54">
        <v>2750</v>
      </c>
      <c r="R12" s="54">
        <v>535</v>
      </c>
      <c r="S12" s="54">
        <v>3400</v>
      </c>
      <c r="T12" s="54">
        <v>360</v>
      </c>
      <c r="U12" s="54">
        <v>830</v>
      </c>
      <c r="V12" s="54">
        <v>615</v>
      </c>
      <c r="W12" s="54">
        <v>6040</v>
      </c>
      <c r="X12" s="55">
        <v>332</v>
      </c>
      <c r="Y12" s="54">
        <v>4202</v>
      </c>
      <c r="Z12" s="54">
        <v>935</v>
      </c>
      <c r="AA12" s="54">
        <v>7050</v>
      </c>
      <c r="AB12" s="54">
        <v>0</v>
      </c>
      <c r="AC12" s="54">
        <v>10490</v>
      </c>
      <c r="AD12" s="54">
        <v>0</v>
      </c>
      <c r="AE12" s="54">
        <v>2227</v>
      </c>
      <c r="AF12" s="54">
        <v>0</v>
      </c>
      <c r="AG12" s="54">
        <v>1485</v>
      </c>
      <c r="AH12" s="54">
        <v>92</v>
      </c>
      <c r="AI12" s="54">
        <v>0</v>
      </c>
      <c r="AJ12" s="54">
        <v>0</v>
      </c>
      <c r="AK12" s="54">
        <v>2334</v>
      </c>
      <c r="AL12" s="54">
        <v>0</v>
      </c>
      <c r="AM12" s="54">
        <v>0</v>
      </c>
      <c r="AN12" s="54">
        <v>0</v>
      </c>
      <c r="AO12" s="55">
        <f>SUMIF($C$11:$AN$11,"I.Mad",B12:AM12)</f>
        <v>45194</v>
      </c>
      <c r="AP12" s="55">
        <f>SUMIF($C$11:$AN$11,"I.Mad",C12:AN12)</f>
        <v>5256</v>
      </c>
      <c r="AQ12" s="55">
        <f>SUM(AO12:AP12)</f>
        <v>50450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38</v>
      </c>
      <c r="G13" s="56" t="s">
        <v>21</v>
      </c>
      <c r="H13" s="56" t="s">
        <v>21</v>
      </c>
      <c r="I13" s="56">
        <v>15</v>
      </c>
      <c r="J13" s="56">
        <v>35</v>
      </c>
      <c r="K13" s="56">
        <v>1</v>
      </c>
      <c r="L13" s="56">
        <v>4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30</v>
      </c>
      <c r="R13" s="56">
        <v>12</v>
      </c>
      <c r="S13" s="56">
        <v>22</v>
      </c>
      <c r="T13" s="56">
        <v>5</v>
      </c>
      <c r="U13" s="56">
        <v>8</v>
      </c>
      <c r="V13" s="56">
        <v>12</v>
      </c>
      <c r="W13" s="56">
        <v>24</v>
      </c>
      <c r="X13" s="56">
        <v>9</v>
      </c>
      <c r="Y13" s="56">
        <v>34</v>
      </c>
      <c r="Z13" s="56">
        <v>26</v>
      </c>
      <c r="AA13" s="56">
        <v>31</v>
      </c>
      <c r="AB13" s="56" t="s">
        <v>21</v>
      </c>
      <c r="AC13" s="56">
        <v>42</v>
      </c>
      <c r="AD13" s="56" t="s">
        <v>21</v>
      </c>
      <c r="AE13" s="56">
        <v>9</v>
      </c>
      <c r="AF13" s="56" t="s">
        <v>21</v>
      </c>
      <c r="AG13" s="56">
        <v>6</v>
      </c>
      <c r="AH13" s="56">
        <v>2</v>
      </c>
      <c r="AI13" s="56" t="s">
        <v>21</v>
      </c>
      <c r="AJ13" s="56" t="s">
        <v>21</v>
      </c>
      <c r="AK13" s="56">
        <v>13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235</v>
      </c>
      <c r="AP13" s="55">
        <f>SUMIF($C$11:$AN$11,"I.Mad",C13:AN13)</f>
        <v>143</v>
      </c>
      <c r="AQ13" s="55">
        <f>SUM(AO13:AP13)</f>
        <v>378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>
        <v>2</v>
      </c>
      <c r="G14" s="56" t="s">
        <v>21</v>
      </c>
      <c r="H14" s="56" t="s">
        <v>21</v>
      </c>
      <c r="I14" s="56" t="s">
        <v>62</v>
      </c>
      <c r="J14" s="56">
        <v>8</v>
      </c>
      <c r="K14" s="56">
        <v>1</v>
      </c>
      <c r="L14" s="56">
        <v>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8</v>
      </c>
      <c r="R14" s="56">
        <v>2</v>
      </c>
      <c r="S14" s="56">
        <v>8</v>
      </c>
      <c r="T14" s="56" t="s">
        <v>62</v>
      </c>
      <c r="U14" s="56">
        <v>2</v>
      </c>
      <c r="V14" s="56">
        <v>4</v>
      </c>
      <c r="W14" s="56">
        <v>3</v>
      </c>
      <c r="X14" s="56">
        <v>6</v>
      </c>
      <c r="Y14" s="56">
        <v>8</v>
      </c>
      <c r="Z14" s="56">
        <v>3</v>
      </c>
      <c r="AA14" s="56">
        <v>7</v>
      </c>
      <c r="AB14" s="56" t="s">
        <v>21</v>
      </c>
      <c r="AC14" s="56">
        <v>9</v>
      </c>
      <c r="AD14" s="56" t="s">
        <v>21</v>
      </c>
      <c r="AE14" s="56">
        <v>4</v>
      </c>
      <c r="AF14" s="56" t="s">
        <v>21</v>
      </c>
      <c r="AG14" s="56">
        <v>4</v>
      </c>
      <c r="AH14" s="56" t="s">
        <v>62</v>
      </c>
      <c r="AI14" s="56" t="s">
        <v>21</v>
      </c>
      <c r="AJ14" s="56" t="s">
        <v>21</v>
      </c>
      <c r="AK14" s="56">
        <v>4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58</v>
      </c>
      <c r="AP14" s="55">
        <f>SUMIF($C$11:$AN$11,"I.Mad",C14:AN14)</f>
        <v>26</v>
      </c>
      <c r="AQ14" s="55">
        <f>SUM(AO14:AP14)</f>
        <v>84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>
        <v>0</v>
      </c>
      <c r="G15" s="56" t="s">
        <v>21</v>
      </c>
      <c r="H15" s="56" t="s">
        <v>21</v>
      </c>
      <c r="I15" s="56" t="s">
        <v>21</v>
      </c>
      <c r="J15" s="56">
        <v>11.43</v>
      </c>
      <c r="K15" s="56">
        <v>14.52</v>
      </c>
      <c r="L15" s="56">
        <v>25.27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7.210279242570286</v>
      </c>
      <c r="R15" s="56">
        <v>6.9233460965632165</v>
      </c>
      <c r="S15" s="56">
        <v>19.59930582682543</v>
      </c>
      <c r="T15" s="56" t="s">
        <v>21</v>
      </c>
      <c r="U15" s="56">
        <v>12.928214009598893</v>
      </c>
      <c r="V15" s="56">
        <v>17.66864125868982</v>
      </c>
      <c r="W15" s="56">
        <v>14.469785324917922</v>
      </c>
      <c r="X15" s="56">
        <v>17.460343865221564</v>
      </c>
      <c r="Y15" s="56">
        <v>17.34435561082043</v>
      </c>
      <c r="Z15" s="56">
        <v>20.6726015561559</v>
      </c>
      <c r="AA15" s="56">
        <v>36.962484807886746</v>
      </c>
      <c r="AB15" s="56" t="s">
        <v>21</v>
      </c>
      <c r="AC15" s="56">
        <v>21.333326811445442</v>
      </c>
      <c r="AD15" s="56" t="s">
        <v>21</v>
      </c>
      <c r="AE15" s="56">
        <v>21.236849554971926</v>
      </c>
      <c r="AF15" s="56" t="s">
        <v>21</v>
      </c>
      <c r="AG15" s="56">
        <v>28.03253263894455</v>
      </c>
      <c r="AH15" s="56" t="s">
        <v>21</v>
      </c>
      <c r="AI15" s="56" t="s">
        <v>21</v>
      </c>
      <c r="AJ15" s="56" t="s">
        <v>21</v>
      </c>
      <c r="AK15" s="56">
        <v>32.733219993081725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>
        <v>14</v>
      </c>
      <c r="G16" s="62" t="s">
        <v>21</v>
      </c>
      <c r="H16" s="62" t="s">
        <v>21</v>
      </c>
      <c r="I16" s="62" t="s">
        <v>21</v>
      </c>
      <c r="J16" s="62">
        <v>13</v>
      </c>
      <c r="K16" s="62">
        <v>12.5</v>
      </c>
      <c r="L16" s="62">
        <v>12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12.5</v>
      </c>
      <c r="R16" s="62">
        <v>12.5</v>
      </c>
      <c r="S16" s="62">
        <v>12.5</v>
      </c>
      <c r="T16" s="62" t="s">
        <v>21</v>
      </c>
      <c r="U16" s="62">
        <v>13</v>
      </c>
      <c r="V16" s="62">
        <v>13</v>
      </c>
      <c r="W16" s="62">
        <v>13</v>
      </c>
      <c r="X16" s="62">
        <v>12.5</v>
      </c>
      <c r="Y16" s="62">
        <v>13</v>
      </c>
      <c r="Z16" s="62">
        <v>12.5</v>
      </c>
      <c r="AA16" s="62">
        <v>12.5</v>
      </c>
      <c r="AB16" s="62" t="s">
        <v>21</v>
      </c>
      <c r="AC16" s="62">
        <v>12.5</v>
      </c>
      <c r="AD16" s="62" t="s">
        <v>21</v>
      </c>
      <c r="AE16" s="62">
        <v>12.5</v>
      </c>
      <c r="AF16" s="62" t="s">
        <v>21</v>
      </c>
      <c r="AG16" s="62">
        <v>13</v>
      </c>
      <c r="AH16" s="62" t="s">
        <v>21</v>
      </c>
      <c r="AI16" s="62" t="s">
        <v>21</v>
      </c>
      <c r="AJ16" s="62" t="s">
        <v>21</v>
      </c>
      <c r="AK16" s="62">
        <v>11.5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77"/>
      <c r="J25" s="77">
        <v>0.558</v>
      </c>
      <c r="K25" s="77"/>
      <c r="L25" s="59"/>
      <c r="M25" s="59"/>
      <c r="N25" s="59"/>
      <c r="O25" s="59"/>
      <c r="P25" s="59"/>
      <c r="Q25" s="59">
        <v>3.847</v>
      </c>
      <c r="R25" s="59"/>
      <c r="S25" s="59"/>
      <c r="T25" s="59"/>
      <c r="U25" s="59"/>
      <c r="V25" s="59"/>
      <c r="W25" s="59"/>
      <c r="X25" s="59"/>
      <c r="Y25" s="59">
        <v>8.939844218840493</v>
      </c>
      <c r="Z25" s="59">
        <v>1.256808510638298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12.786844218840493</v>
      </c>
      <c r="AP25" s="59">
        <f t="shared" si="1"/>
        <v>1.814808510638298</v>
      </c>
      <c r="AQ25" s="59">
        <f t="shared" si="2"/>
        <v>14.60165272947879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1075</v>
      </c>
      <c r="G38" s="59">
        <f t="shared" si="3"/>
        <v>0</v>
      </c>
      <c r="H38" s="59">
        <f t="shared" si="3"/>
        <v>0</v>
      </c>
      <c r="I38" s="59">
        <f t="shared" si="3"/>
        <v>4083</v>
      </c>
      <c r="J38" s="59">
        <f t="shared" si="3"/>
        <v>1030.558</v>
      </c>
      <c r="K38" s="59">
        <f t="shared" si="3"/>
        <v>303</v>
      </c>
      <c r="L38" s="59">
        <f t="shared" si="3"/>
        <v>282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2753.847</v>
      </c>
      <c r="R38" s="59">
        <f t="shared" si="3"/>
        <v>535</v>
      </c>
      <c r="S38" s="59">
        <f t="shared" si="3"/>
        <v>3400</v>
      </c>
      <c r="T38" s="59">
        <f t="shared" si="3"/>
        <v>360</v>
      </c>
      <c r="U38" s="59">
        <f t="shared" si="3"/>
        <v>830</v>
      </c>
      <c r="V38" s="59">
        <f t="shared" si="3"/>
        <v>615</v>
      </c>
      <c r="W38" s="59">
        <f t="shared" si="3"/>
        <v>6040</v>
      </c>
      <c r="X38" s="59">
        <f t="shared" si="3"/>
        <v>332</v>
      </c>
      <c r="Y38" s="59">
        <f>+SUM(Y12,Y18,Y24:Y37)</f>
        <v>4210.93984421884</v>
      </c>
      <c r="Z38" s="59">
        <f>+SUM(Z12,Z18,Z24:Z37)</f>
        <v>936.2568085106383</v>
      </c>
      <c r="AA38" s="59">
        <f>+SUM(AA12,AA18,AA24:AA37)</f>
        <v>7050</v>
      </c>
      <c r="AB38" s="59">
        <f aca="true" t="shared" si="4" ref="AB38:AN38">+SUM(AB12,AB18,AB24:AB37)</f>
        <v>0</v>
      </c>
      <c r="AC38" s="59">
        <f>+SUM(AC12,AC18,AC24:AC37)</f>
        <v>10490</v>
      </c>
      <c r="AD38" s="59">
        <f t="shared" si="4"/>
        <v>0</v>
      </c>
      <c r="AE38" s="59">
        <f t="shared" si="4"/>
        <v>2227</v>
      </c>
      <c r="AF38" s="59">
        <f t="shared" si="4"/>
        <v>0</v>
      </c>
      <c r="AG38" s="59">
        <f t="shared" si="4"/>
        <v>1485</v>
      </c>
      <c r="AH38" s="59">
        <f t="shared" si="4"/>
        <v>92</v>
      </c>
      <c r="AI38" s="59">
        <f t="shared" si="4"/>
        <v>0</v>
      </c>
      <c r="AJ38" s="59">
        <f t="shared" si="4"/>
        <v>0</v>
      </c>
      <c r="AK38" s="59">
        <f t="shared" si="4"/>
        <v>2334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45206.78684421884</v>
      </c>
      <c r="AP38" s="59">
        <f>SUM(AP12,AP18,AP24:AP37)</f>
        <v>5257.814808510639</v>
      </c>
      <c r="AQ38" s="59">
        <f>SUM(AO38:AP38)</f>
        <v>50464.60165272948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22</v>
      </c>
      <c r="H39" s="96"/>
      <c r="I39" s="96">
        <v>22.5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17.2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2"/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65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2015-05-21T21:20:24Z</dcterms:modified>
  <cp:category/>
  <cp:version/>
  <cp:contentType/>
  <cp:contentStatus/>
</cp:coreProperties>
</file>