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P12" i="1" l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<sst xmlns="http://schemas.openxmlformats.org/spreadsheetml/2006/main" count="414" uniqueCount="69">
  <si>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</si>
  <si>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</si>
  <si>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</si>
  <si>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</si>
  <si>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</si>
  <si>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</si>
  <si>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</si>
  <si>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</si>
  <si>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</si>
  <si>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</si>
  <si>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</si>
  <si>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</si>
  <si>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</si>
  <si>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</si>
  <si>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</si>
  <si>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</si>
  <si>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</si>
  <si>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</si>
  <si>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</si>
  <si>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</si>
  <si>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</si>
  <si>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</si>
  <si>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</si>
  <si>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</si>
  <si>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</si>
  <si>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</si>
  <si>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</si>
  <si>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</si>
  <si>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</si>
  <si>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</si>
  <si>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</si>
  <si>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</si>
  <si>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</si>
  <si>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</si>
  <si>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</si>
  <si>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</si>
  <si>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</si>
  <si>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</si>
  <si>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</si>
  <si>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</si>
  <si>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</si>
  <si>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</si>
  <si>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</si>
  <si>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</si>
  <si>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</si>
  <si>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</si>
  <si>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</si>
  <si>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</si>
  <si>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</si>
  <si>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</si>
  <si>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</si>
  <si>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</si>
  <si>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</si>
  <si>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</si>
  <si>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</si>
  <si>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</si>
  <si>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</si>
  <si>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</si>
  <si>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</si>
  <si>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</si>
  <si>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</si>
  <si>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</si>
  <si>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</si>
  <si>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>CPT/jsr</t>
  </si>
  <si>
    <t>R.M.N°074-2021-PRODUCE</t>
  </si>
  <si>
    <t xml:space="preserve">        Fecha  : 20/04/2021</t>
  </si>
  <si>
    <t>Callao, 21 de abril del 2021</t>
  </si>
  <si>
    <t>Puerto de Ilo cerrado por oleaje anómalo</t>
  </si>
  <si>
    <t xml:space="preserve">           Atención: José Luis Chicoma Lúcar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</si>
</sst>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  <numFmt numFmtId="168" formatCode="_ [$€]* #,##0.00_ ;_ [$€]* \-#,##0.00_ ;_ [$€]* &quot;-&quot;??_ ;_ @_ "/>
  </numFmts>
  <fonts count="53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34">
    <xf numFmtId="0" fontId="0" fillId="0" borderId="0"/>
    <xf numFmtId="0" fontId="13" fillId="0" borderId="0"/>
    <xf numFmtId="0" fontId="32" fillId="0" borderId="0"/>
    <xf numFmtId="0" fontId="33" fillId="0" borderId="0"/>
    <xf numFmtId="167" fontId="33" fillId="0" borderId="0" applyFont="0" applyFill="0" applyBorder="0" applyAlignment="0" applyProtection="0"/>
    <xf numFmtId="0" fontId="10" fillId="0" borderId="0"/>
    <xf numFmtId="0" fontId="9" fillId="0" borderId="0"/>
    <xf numFmtId="0" fontId="34" fillId="0" borderId="0" applyNumberFormat="0" applyFill="0" applyBorder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7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39" fillId="5" borderId="0" applyNumberFormat="0" applyBorder="0" applyAlignment="0" applyProtection="0"/>
    <xf numFmtId="0" fontId="40" fillId="6" borderId="0" applyNumberFormat="0" applyBorder="0" applyAlignment="0" applyProtection="0"/>
    <xf numFmtId="0" fontId="41" fillId="7" borderId="14" applyNumberFormat="0" applyAlignment="0" applyProtection="0"/>
    <xf numFmtId="0" fontId="42" fillId="8" borderId="15" applyNumberFormat="0" applyAlignment="0" applyProtection="0"/>
    <xf numFmtId="0" fontId="43" fillId="8" borderId="14" applyNumberFormat="0" applyAlignment="0" applyProtection="0"/>
    <xf numFmtId="0" fontId="44" fillId="0" borderId="16" applyNumberFormat="0" applyFill="0" applyAlignment="0" applyProtection="0"/>
    <xf numFmtId="0" fontId="45" fillId="9" borderId="17" applyNumberFormat="0" applyAlignment="0" applyProtection="0"/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48" fillId="34" borderId="0" applyNumberFormat="0" applyBorder="0" applyAlignment="0" applyProtection="0"/>
    <xf numFmtId="0" fontId="8" fillId="0" borderId="0"/>
    <xf numFmtId="0" fontId="50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9" fillId="0" borderId="0" applyFont="0" applyBorder="0" applyAlignment="0"/>
    <xf numFmtId="0" fontId="32" fillId="0" borderId="0"/>
    <xf numFmtId="0" fontId="8" fillId="0" borderId="0"/>
    <xf numFmtId="0" fontId="32" fillId="0" borderId="0"/>
    <xf numFmtId="0" fontId="8" fillId="10" borderId="18" applyNumberFormat="0" applyFont="0" applyAlignment="0" applyProtection="0"/>
    <xf numFmtId="0" fontId="34" fillId="0" borderId="0" applyNumberFormat="0" applyFill="0" applyBorder="0" applyAlignment="0" applyProtection="0"/>
    <xf numFmtId="0" fontId="32" fillId="0" borderId="0"/>
    <xf numFmtId="0" fontId="8" fillId="10" borderId="1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18" applyNumberFormat="0" applyFont="0" applyAlignment="0" applyProtection="0"/>
    <xf numFmtId="0" fontId="7" fillId="10" borderId="18" applyNumberFormat="0" applyFont="0" applyAlignment="0" applyProtection="0"/>
    <xf numFmtId="0" fontId="6" fillId="0" borderId="0"/>
    <xf numFmtId="0" fontId="51" fillId="0" borderId="0"/>
    <xf numFmtId="167" fontId="32" fillId="0" borderId="0" applyFont="0" applyFill="0" applyBorder="0" applyAlignment="0" applyProtection="0"/>
    <xf numFmtId="0" fontId="5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18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8" applyNumberFormat="0" applyFont="0" applyAlignment="0" applyProtection="0"/>
    <xf numFmtId="0" fontId="2" fillId="0" borderId="0"/>
    <xf numFmtId="0" fontId="32" fillId="0" borderId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0" fontId="2" fillId="0" borderId="0"/>
    <xf numFmtId="0" fontId="32" fillId="0" borderId="0"/>
    <xf numFmtId="0" fontId="32" fillId="0" borderId="0"/>
    <xf numFmtId="1" fontId="32" fillId="0" borderId="0"/>
    <xf numFmtId="1" fontId="32" fillId="0" borderId="0"/>
    <xf numFmtId="1" fontId="32" fillId="0" borderId="0"/>
    <xf numFmtId="0" fontId="1" fillId="0" borderId="0"/>
  </cellStyleXfs>
  <cellXfs count="79">
    <xf numFmtId="0" fontId="0" fillId="0" borderId="0" xfId="0"/>
    <xf numFmtId="0" fontId="11" fillId="0" borderId="0" xfId="0" applyFont="1"/>
    <xf numFmtId="0" fontId="12" fillId="0" borderId="0" xfId="1" applyFont="1" applyAlignment="1" applyProtection="1"/>
    <xf numFmtId="0" fontId="14" fillId="0" borderId="0" xfId="0" applyFont="1"/>
    <xf numFmtId="0" fontId="15" fillId="0" borderId="0" xfId="0" applyFont="1"/>
    <xf numFmtId="0" fontId="16" fillId="0" borderId="0" xfId="0" applyFont="1"/>
    <xf numFmtId="20" fontId="15" fillId="0" borderId="0" xfId="0" applyNumberFormat="1" applyFont="1" applyAlignment="1">
      <alignment horizontal="left"/>
    </xf>
    <xf numFmtId="0" fontId="15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49" fontId="20" fillId="0" borderId="0" xfId="0" applyNumberFormat="1" applyFont="1"/>
    <xf numFmtId="1" fontId="22" fillId="0" borderId="0" xfId="0" applyNumberFormat="1" applyFont="1"/>
    <xf numFmtId="22" fontId="20" fillId="0" borderId="0" xfId="0" applyNumberFormat="1" applyFont="1"/>
    <xf numFmtId="0" fontId="23" fillId="0" borderId="0" xfId="0" applyFont="1"/>
    <xf numFmtId="0" fontId="15" fillId="0" borderId="0" xfId="0" applyFont="1" applyBorder="1"/>
    <xf numFmtId="0" fontId="21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22" fillId="0" borderId="4" xfId="0" applyFont="1" applyBorder="1"/>
    <xf numFmtId="1" fontId="24" fillId="0" borderId="0" xfId="0" applyNumberFormat="1" applyFont="1" applyBorder="1" applyAlignment="1">
      <alignment horizontal="center"/>
    </xf>
    <xf numFmtId="0" fontId="22" fillId="0" borderId="4" xfId="0" applyFont="1" applyBorder="1" applyAlignment="1">
      <alignment horizontal="left"/>
    </xf>
    <xf numFmtId="1" fontId="24" fillId="0" borderId="2" xfId="0" applyNumberFormat="1" applyFont="1" applyBorder="1" applyAlignment="1">
      <alignment horizontal="center"/>
    </xf>
    <xf numFmtId="1" fontId="11" fillId="0" borderId="0" xfId="0" applyNumberFormat="1" applyFont="1"/>
    <xf numFmtId="0" fontId="11" fillId="0" borderId="0" xfId="0" applyFont="1" applyBorder="1"/>
    <xf numFmtId="0" fontId="22" fillId="0" borderId="2" xfId="0" applyFont="1" applyBorder="1" applyAlignment="1">
      <alignment horizontal="left"/>
    </xf>
    <xf numFmtId="165" fontId="11" fillId="0" borderId="0" xfId="0" applyNumberFormat="1" applyFont="1"/>
    <xf numFmtId="0" fontId="25" fillId="2" borderId="2" xfId="0" applyFont="1" applyFill="1" applyBorder="1" applyAlignment="1">
      <alignment horizontal="center"/>
    </xf>
    <xf numFmtId="166" fontId="24" fillId="0" borderId="2" xfId="0" applyNumberFormat="1" applyFont="1" applyBorder="1" applyAlignment="1">
      <alignment horizontal="center"/>
    </xf>
    <xf numFmtId="0" fontId="22" fillId="3" borderId="9" xfId="0" applyFont="1" applyFill="1" applyBorder="1" applyAlignment="1">
      <alignment horizontal="left"/>
    </xf>
    <xf numFmtId="0" fontId="19" fillId="3" borderId="9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1" fontId="19" fillId="0" borderId="10" xfId="0" applyNumberFormat="1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1" fontId="24" fillId="0" borderId="4" xfId="0" applyNumberFormat="1" applyFont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166" fontId="24" fillId="0" borderId="4" xfId="0" applyNumberFormat="1" applyFont="1" applyBorder="1" applyAlignment="1">
      <alignment horizontal="center"/>
    </xf>
    <xf numFmtId="0" fontId="22" fillId="0" borderId="2" xfId="0" applyFont="1" applyBorder="1"/>
    <xf numFmtId="2" fontId="24" fillId="0" borderId="4" xfId="0" applyNumberFormat="1" applyFont="1" applyBorder="1" applyAlignment="1">
      <alignment horizontal="center"/>
    </xf>
    <xf numFmtId="166" fontId="19" fillId="3" borderId="4" xfId="0" applyNumberFormat="1" applyFont="1" applyFill="1" applyBorder="1" applyAlignment="1">
      <alignment horizontal="center" wrapText="1"/>
    </xf>
    <xf numFmtId="166" fontId="27" fillId="0" borderId="2" xfId="0" applyNumberFormat="1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66" fontId="28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0" xfId="0" applyFont="1" applyBorder="1" applyAlignment="1"/>
    <xf numFmtId="1" fontId="15" fillId="0" borderId="0" xfId="0" applyNumberFormat="1" applyFont="1" applyBorder="1" applyAlignment="1">
      <alignment horizontal="center"/>
    </xf>
    <xf numFmtId="0" fontId="22" fillId="0" borderId="0" xfId="0" applyFont="1"/>
    <xf numFmtId="1" fontId="29" fillId="0" borderId="0" xfId="0" applyNumberFormat="1" applyFont="1" applyBorder="1" applyProtection="1">
      <protection locked="0"/>
    </xf>
    <xf numFmtId="0" fontId="30" fillId="0" borderId="0" xfId="0" applyFont="1" applyAlignment="1">
      <alignment horizontal="left"/>
    </xf>
    <xf numFmtId="1" fontId="29" fillId="0" borderId="0" xfId="0" applyNumberFormat="1" applyFont="1" applyBorder="1" applyAlignment="1" applyProtection="1">
      <protection locked="0"/>
    </xf>
    <xf numFmtId="1" fontId="29" fillId="0" borderId="0" xfId="0" applyNumberFormat="1" applyFont="1" applyBorder="1" applyAlignment="1" applyProtection="1">
      <alignment horizontal="right"/>
      <protection locked="0"/>
    </xf>
    <xf numFmtId="166" fontId="24" fillId="0" borderId="0" xfId="0" applyNumberFormat="1" applyFont="1" applyBorder="1" applyAlignment="1">
      <alignment horizontal="center"/>
    </xf>
    <xf numFmtId="0" fontId="31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7" fillId="0" borderId="0" xfId="0" applyFont="1"/>
    <xf numFmtId="0" fontId="27" fillId="0" borderId="0" xfId="0" applyFont="1" applyBorder="1"/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2" fillId="0" borderId="0" xfId="0" applyFont="1"/>
    <xf numFmtId="166" fontId="24" fillId="0" borderId="10" xfId="0" applyNumberFormat="1" applyFont="1" applyBorder="1" applyAlignment="1">
      <alignment horizontal="center"/>
    </xf>
    <xf numFmtId="166" fontId="52" fillId="3" borderId="4" xfId="0" applyNumberFormat="1" applyFont="1" applyFill="1" applyBorder="1" applyAlignment="1">
      <alignment horizontal="center" wrapText="1"/>
    </xf>
    <xf numFmtId="166" fontId="52" fillId="0" borderId="4" xfId="0" applyNumberFormat="1" applyFont="1" applyBorder="1" applyAlignment="1">
      <alignment horizontal="center" wrapText="1"/>
    </xf>
    <xf numFmtId="0" fontId="27" fillId="0" borderId="2" xfId="0" applyFont="1" applyBorder="1" applyAlignment="1">
      <alignment horizontal="center"/>
    </xf>
    <xf numFmtId="0" fontId="27" fillId="0" borderId="2" xfId="0" applyFont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20" fontId="18" fillId="0" borderId="0" xfId="0" applyNumberFormat="1" applyFont="1" applyBorder="1" applyAlignment="1">
      <alignment horizontal="right"/>
    </xf>
    <xf numFmtId="164" fontId="20" fillId="0" borderId="0" xfId="0" applyNumberFormat="1" applyFont="1" applyBorder="1" applyAlignment="1">
      <alignment horizontal="center"/>
    </xf>
  </cellXfs>
  <cellStyles count="134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Euro 2 2" xfId="124"/>
    <cellStyle name="Euro 3" xfId="125"/>
    <cellStyle name="Euro 4" xfId="126"/>
    <cellStyle name="Euro 5" xfId="123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12" xfId="121"/>
    <cellStyle name="Normal 13" xfId="133"/>
    <cellStyle name="Normal 2" xfId="5"/>
    <cellStyle name="Normal 2 2" xfId="58"/>
    <cellStyle name="Normal 2 3" xfId="57"/>
    <cellStyle name="Normal 2 3 2" xfId="128"/>
    <cellStyle name="Normal 2 4" xfId="84"/>
    <cellStyle name="Normal 2 4 2" xfId="129"/>
    <cellStyle name="Normal 2 5" xfId="90"/>
    <cellStyle name="Normal 2 6" xfId="104"/>
    <cellStyle name="Normal 2 7" xfId="119"/>
    <cellStyle name="Normal 2 8" xfId="127"/>
    <cellStyle name="Normal 3" xfId="2"/>
    <cellStyle name="Normal 4" xfId="6"/>
    <cellStyle name="Normal 4 2" xfId="61"/>
    <cellStyle name="Normal 5" xfId="63"/>
    <cellStyle name="Normal 5 2" xfId="130"/>
    <cellStyle name="Normal 6" xfId="46"/>
    <cellStyle name="Normal 6 2" xfId="131"/>
    <cellStyle name="Normal 7" xfId="71"/>
    <cellStyle name="Normal 7 2" xfId="132"/>
    <cellStyle name="Normal 8" xfId="87"/>
    <cellStyle name="Normal 8 2" xfId="122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LZ46"/>
  <sheetViews>
    <sheetView tabSelected="1" zoomScale="23" zoomScaleNormal="23" workbookViewId="0">
      <selection activeCell="B4" sqref="B4:AQ4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68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4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65</v>
      </c>
      <c r="AP8" s="77"/>
      <c r="AQ8" s="77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4" t="s">
        <v>8</v>
      </c>
      <c r="D10" s="74"/>
      <c r="E10" s="74" t="s">
        <v>9</v>
      </c>
      <c r="F10" s="74"/>
      <c r="G10" s="74" t="s">
        <v>10</v>
      </c>
      <c r="H10" s="74"/>
      <c r="I10" s="74" t="s">
        <v>62</v>
      </c>
      <c r="J10" s="74"/>
      <c r="K10" s="72" t="s">
        <v>11</v>
      </c>
      <c r="L10" s="72"/>
      <c r="M10" s="72" t="s">
        <v>12</v>
      </c>
      <c r="N10" s="72"/>
      <c r="O10" s="74" t="s">
        <v>13</v>
      </c>
      <c r="P10" s="74"/>
      <c r="Q10" s="74" t="s">
        <v>14</v>
      </c>
      <c r="R10" s="74"/>
      <c r="S10" s="74" t="s">
        <v>15</v>
      </c>
      <c r="T10" s="74"/>
      <c r="U10" s="74" t="s">
        <v>16</v>
      </c>
      <c r="V10" s="74"/>
      <c r="W10" s="74" t="s">
        <v>17</v>
      </c>
      <c r="X10" s="74"/>
      <c r="Y10" s="74" t="s">
        <v>61</v>
      </c>
      <c r="Z10" s="74"/>
      <c r="AA10" s="74" t="s">
        <v>18</v>
      </c>
      <c r="AB10" s="74"/>
      <c r="AC10" s="74" t="s">
        <v>19</v>
      </c>
      <c r="AD10" s="74"/>
      <c r="AE10" s="72" t="s">
        <v>20</v>
      </c>
      <c r="AF10" s="72"/>
      <c r="AG10" s="72" t="s">
        <v>21</v>
      </c>
      <c r="AH10" s="72"/>
      <c r="AI10" s="72" t="s">
        <v>22</v>
      </c>
      <c r="AJ10" s="72"/>
      <c r="AK10" s="72" t="s">
        <v>23</v>
      </c>
      <c r="AL10" s="72"/>
      <c r="AM10" s="72" t="s">
        <v>24</v>
      </c>
      <c r="AN10" s="72"/>
      <c r="AO10" s="73" t="s">
        <v>25</v>
      </c>
      <c r="AP10" s="73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435.22</v>
      </c>
      <c r="AL12" s="23">
        <v>0</v>
      </c>
      <c r="AM12" s="23">
        <v>0</v>
      </c>
      <c r="AN12" s="23">
        <v>0</v>
      </c>
      <c r="AO12" s="23">
        <f>SUMIF($C$11:$AN$11,"Ind",C12:AN12)</f>
        <v>435.22</v>
      </c>
      <c r="AP12" s="23">
        <f>SUMIF($C$11:$AN$11,"I.Mad",C12:AN12)</f>
        <v>0</v>
      </c>
      <c r="AQ12" s="23">
        <f>SUM(AO12:AP12)</f>
        <v>435.22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>
        <v>4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4</v>
      </c>
      <c r="AP13" s="23">
        <f>SUMIF($C$11:$AN$11,"I.Mad",C13:AN13)</f>
        <v>0</v>
      </c>
      <c r="AQ13" s="23">
        <f>SUM(AO13:AP13)</f>
        <v>4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>
        <v>2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2</v>
      </c>
      <c r="AP14" s="23">
        <f>SUMIF($C$11:$AN$11,"I.Mad",C14:AN14)</f>
        <v>0</v>
      </c>
      <c r="AQ14" s="23">
        <f>SUM(AO14:AP14)</f>
        <v>2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>
        <v>8.5703662599540191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>
        <v>13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3"/>
      <c r="AL24" s="23"/>
      <c r="AM24" s="23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435.22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435.22</v>
      </c>
      <c r="AP41" s="35">
        <f>SUM(AP12,AP18,AP24:AP37)</f>
        <v>0</v>
      </c>
      <c r="AQ41" s="35">
        <f t="shared" si="2"/>
        <v>435.22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/>
      <c r="H42" s="29"/>
      <c r="I42" s="29"/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16.8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63</v>
      </c>
      <c r="C46" s="3"/>
      <c r="E46" s="4" t="s">
        <v>67</v>
      </c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2021-04-27T18:30:44Z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